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192.168.0.250\共同製作認定\★R2コンテンツ海外展開促進事業（我が国産業の海外展開のための国際共同製作促進事業）\R2応募要項&amp;申請書\HP更新素材\"/>
    </mc:Choice>
  </mc:AlternateContent>
  <xr:revisionPtr revIDLastSave="0" documentId="13_ncr:1_{625CD777-0E10-444F-8B77-A3CD988A8A91}" xr6:coauthVersionLast="45" xr6:coauthVersionMax="45" xr10:uidLastSave="{00000000-0000-0000-0000-000000000000}"/>
  <bookViews>
    <workbookView xWindow="1780" yWindow="440" windowWidth="16150" windowHeight="8870" xr2:uid="{00000000-000D-0000-FFFF-FFFF00000000}"/>
  </bookViews>
  <sheets>
    <sheet name="表紙" sheetId="1" r:id="rId1"/>
    <sheet name="記入シート（実写）" sheetId="2" r:id="rId2"/>
    <sheet name="提出用シート(実写）" sheetId="4" r:id="rId3"/>
    <sheet name="記入シート（アニメ）" sheetId="10" r:id="rId4"/>
    <sheet name="提出用シート (アニメ)" sheetId="11" r:id="rId5"/>
    <sheet name="撮影総合スケジュール書式サンプル" sheetId="6" r:id="rId6"/>
    <sheet name="資金調達計画書式サンプル" sheetId="5" r:id="rId7"/>
  </sheets>
  <externalReferences>
    <externalReference r:id="rId8"/>
  </externalReferences>
  <definedNames>
    <definedName name="_xlnm.Print_Area" localSheetId="6">資金調達計画書式サンプル!$B$1:$G$47</definedName>
    <definedName name="_xlnm.Print_Area" localSheetId="0">表紙!$A$1:$D$15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5" l="1"/>
  <c r="B3" i="5"/>
  <c r="A1" i="11"/>
  <c r="A1" i="10"/>
  <c r="A1" i="4"/>
  <c r="A1" i="2"/>
  <c r="F51" i="11" l="1"/>
  <c r="F50" i="11"/>
  <c r="G50" i="11" s="1"/>
  <c r="C49" i="11"/>
  <c r="F39" i="11"/>
  <c r="E39" i="11"/>
  <c r="D39" i="11"/>
  <c r="C39" i="11"/>
  <c r="F38" i="11"/>
  <c r="E38" i="11"/>
  <c r="D38" i="11"/>
  <c r="C38" i="11"/>
  <c r="F35" i="11"/>
  <c r="E35" i="11"/>
  <c r="D35" i="11"/>
  <c r="C32" i="11"/>
  <c r="E31" i="11"/>
  <c r="D31" i="11"/>
  <c r="E30" i="11"/>
  <c r="F29" i="11"/>
  <c r="C29" i="11"/>
  <c r="C28" i="11"/>
  <c r="E27" i="11"/>
  <c r="D27" i="11"/>
  <c r="F26" i="11"/>
  <c r="E26" i="11"/>
  <c r="D24" i="11"/>
  <c r="C24" i="11"/>
  <c r="F22" i="11"/>
  <c r="D20" i="11"/>
  <c r="C20" i="11"/>
  <c r="F18" i="11"/>
  <c r="F17" i="11"/>
  <c r="C17" i="11"/>
  <c r="C16" i="11"/>
  <c r="E15" i="11"/>
  <c r="D15" i="11"/>
  <c r="E14" i="11"/>
  <c r="D12" i="11"/>
  <c r="F10" i="11"/>
  <c r="C8" i="11"/>
  <c r="D7" i="11"/>
  <c r="E6" i="11"/>
  <c r="F5" i="11"/>
  <c r="F4" i="11"/>
  <c r="E4" i="11"/>
  <c r="D4" i="11"/>
  <c r="F3" i="11"/>
  <c r="E3" i="11"/>
  <c r="D3" i="11"/>
  <c r="F2" i="11"/>
  <c r="E2" i="11"/>
  <c r="D2" i="11"/>
  <c r="L264" i="10"/>
  <c r="J260" i="10"/>
  <c r="K260" i="10" s="1"/>
  <c r="H260" i="10"/>
  <c r="G39" i="11" s="1"/>
  <c r="H259" i="10"/>
  <c r="H255" i="10"/>
  <c r="G36" i="11" s="1"/>
  <c r="G255" i="10"/>
  <c r="F36" i="11" s="1"/>
  <c r="F255" i="10"/>
  <c r="E36" i="11" s="1"/>
  <c r="E255" i="10"/>
  <c r="D36" i="11" s="1"/>
  <c r="D255" i="10"/>
  <c r="C36" i="11" s="1"/>
  <c r="H254" i="10"/>
  <c r="K253" i="10"/>
  <c r="H253" i="10"/>
  <c r="I253" i="10" s="1"/>
  <c r="J252" i="10"/>
  <c r="H252" i="10"/>
  <c r="H251" i="10"/>
  <c r="I248" i="10"/>
  <c r="H248" i="10"/>
  <c r="G35" i="11" s="1"/>
  <c r="G248" i="10"/>
  <c r="F248" i="10"/>
  <c r="E248" i="10"/>
  <c r="E257" i="10" s="1"/>
  <c r="D248" i="10"/>
  <c r="C35" i="11" s="1"/>
  <c r="H247" i="10"/>
  <c r="J247" i="10" s="1"/>
  <c r="K246" i="10"/>
  <c r="H246" i="10"/>
  <c r="J246" i="10" s="1"/>
  <c r="I243" i="10"/>
  <c r="G243" i="10"/>
  <c r="F34" i="11" s="1"/>
  <c r="F37" i="11" s="1"/>
  <c r="F243" i="10"/>
  <c r="F257" i="10" s="1"/>
  <c r="E243" i="10"/>
  <c r="D34" i="11" s="1"/>
  <c r="D37" i="11" s="1"/>
  <c r="D243" i="10"/>
  <c r="C34" i="11" s="1"/>
  <c r="H242" i="10"/>
  <c r="K242" i="10" s="1"/>
  <c r="H241" i="10"/>
  <c r="J241" i="10" s="1"/>
  <c r="H240" i="10"/>
  <c r="J240" i="10" s="1"/>
  <c r="K240" i="10" s="1"/>
  <c r="J239" i="10"/>
  <c r="K239" i="10" s="1"/>
  <c r="H239" i="10"/>
  <c r="H238" i="10"/>
  <c r="H243" i="10" s="1"/>
  <c r="G34" i="11" s="1"/>
  <c r="G37" i="11" s="1"/>
  <c r="K237" i="10"/>
  <c r="H237" i="10"/>
  <c r="J232" i="10"/>
  <c r="I232" i="10"/>
  <c r="G232" i="10"/>
  <c r="F32" i="11" s="1"/>
  <c r="F232" i="10"/>
  <c r="E32" i="11" s="1"/>
  <c r="E232" i="10"/>
  <c r="D32" i="11" s="1"/>
  <c r="D232" i="10"/>
  <c r="H231" i="10"/>
  <c r="K231" i="10" s="1"/>
  <c r="K232" i="10" s="1"/>
  <c r="J228" i="10"/>
  <c r="I228" i="10"/>
  <c r="G228" i="10"/>
  <c r="F31" i="11" s="1"/>
  <c r="F228" i="10"/>
  <c r="E228" i="10"/>
  <c r="D228" i="10"/>
  <c r="C31" i="11" s="1"/>
  <c r="K227" i="10"/>
  <c r="H227" i="10"/>
  <c r="H226" i="10"/>
  <c r="K226" i="10" s="1"/>
  <c r="K225" i="10"/>
  <c r="H225" i="10"/>
  <c r="H224" i="10"/>
  <c r="K224" i="10" s="1"/>
  <c r="K228" i="10" s="1"/>
  <c r="K221" i="10"/>
  <c r="J221" i="10"/>
  <c r="I221" i="10"/>
  <c r="H221" i="10"/>
  <c r="G30" i="11" s="1"/>
  <c r="G221" i="10"/>
  <c r="F30" i="11" s="1"/>
  <c r="F221" i="10"/>
  <c r="E221" i="10"/>
  <c r="D30" i="11" s="1"/>
  <c r="D221" i="10"/>
  <c r="C30" i="11" s="1"/>
  <c r="K220" i="10"/>
  <c r="H220" i="10"/>
  <c r="J217" i="10"/>
  <c r="I217" i="10"/>
  <c r="G217" i="10"/>
  <c r="F217" i="10"/>
  <c r="E29" i="11" s="1"/>
  <c r="E217" i="10"/>
  <c r="D29" i="11" s="1"/>
  <c r="D217" i="10"/>
  <c r="H216" i="10"/>
  <c r="K216" i="10" s="1"/>
  <c r="K215" i="10"/>
  <c r="H215" i="10"/>
  <c r="H217" i="10" s="1"/>
  <c r="G29" i="11" s="1"/>
  <c r="J212" i="10"/>
  <c r="I212" i="10"/>
  <c r="G212" i="10"/>
  <c r="F28" i="11" s="1"/>
  <c r="F212" i="10"/>
  <c r="E28" i="11" s="1"/>
  <c r="E212" i="10"/>
  <c r="D28" i="11" s="1"/>
  <c r="D212" i="10"/>
  <c r="H211" i="10"/>
  <c r="K211" i="10" s="1"/>
  <c r="K210" i="10"/>
  <c r="H210" i="10"/>
  <c r="H209" i="10"/>
  <c r="K209" i="10" s="1"/>
  <c r="K208" i="10"/>
  <c r="H208" i="10"/>
  <c r="H207" i="10"/>
  <c r="K207" i="10" s="1"/>
  <c r="K206" i="10"/>
  <c r="H206" i="10"/>
  <c r="H205" i="10"/>
  <c r="K205" i="10" s="1"/>
  <c r="K204" i="10"/>
  <c r="H204" i="10"/>
  <c r="H203" i="10"/>
  <c r="K203" i="10" s="1"/>
  <c r="J200" i="10"/>
  <c r="I200" i="10"/>
  <c r="H200" i="10"/>
  <c r="G27" i="11" s="1"/>
  <c r="G200" i="10"/>
  <c r="F27" i="11" s="1"/>
  <c r="F200" i="10"/>
  <c r="E200" i="10"/>
  <c r="D200" i="10"/>
  <c r="C27" i="11" s="1"/>
  <c r="K199" i="10"/>
  <c r="H199" i="10"/>
  <c r="H198" i="10"/>
  <c r="K198" i="10" s="1"/>
  <c r="K197" i="10"/>
  <c r="H197" i="10"/>
  <c r="H196" i="10"/>
  <c r="K196" i="10" s="1"/>
  <c r="K195" i="10"/>
  <c r="H195" i="10"/>
  <c r="H194" i="10"/>
  <c r="K194" i="10" s="1"/>
  <c r="K193" i="10"/>
  <c r="H193" i="10"/>
  <c r="H192" i="10"/>
  <c r="K192" i="10" s="1"/>
  <c r="K191" i="10"/>
  <c r="K200" i="10" s="1"/>
  <c r="H191" i="10"/>
  <c r="J188" i="10"/>
  <c r="J234" i="10" s="1"/>
  <c r="I188" i="10"/>
  <c r="I234" i="10" s="1"/>
  <c r="G188" i="10"/>
  <c r="F188" i="10"/>
  <c r="F234" i="10" s="1"/>
  <c r="E188" i="10"/>
  <c r="D26" i="11" s="1"/>
  <c r="D188" i="10"/>
  <c r="C26" i="11" s="1"/>
  <c r="H187" i="10"/>
  <c r="K187" i="10" s="1"/>
  <c r="K186" i="10"/>
  <c r="H186" i="10"/>
  <c r="H185" i="10"/>
  <c r="K185" i="10" s="1"/>
  <c r="K184" i="10"/>
  <c r="H184" i="10"/>
  <c r="H183" i="10"/>
  <c r="K183" i="10" s="1"/>
  <c r="K182" i="10"/>
  <c r="H182" i="10"/>
  <c r="H181" i="10"/>
  <c r="K181" i="10" s="1"/>
  <c r="K180" i="10"/>
  <c r="H180" i="10"/>
  <c r="H179" i="10"/>
  <c r="K179" i="10" s="1"/>
  <c r="J176" i="10"/>
  <c r="I176" i="10"/>
  <c r="G176" i="10"/>
  <c r="F25" i="11" s="1"/>
  <c r="F176" i="10"/>
  <c r="E25" i="11" s="1"/>
  <c r="E176" i="10"/>
  <c r="D25" i="11" s="1"/>
  <c r="D176" i="10"/>
  <c r="C25" i="11" s="1"/>
  <c r="K175" i="10"/>
  <c r="H175" i="10"/>
  <c r="H174" i="10"/>
  <c r="K174" i="10" s="1"/>
  <c r="K173" i="10"/>
  <c r="H173" i="10"/>
  <c r="H172" i="10"/>
  <c r="K172" i="10" s="1"/>
  <c r="K171" i="10"/>
  <c r="K176" i="10" s="1"/>
  <c r="H171" i="10"/>
  <c r="H170" i="10"/>
  <c r="K170" i="10" s="1"/>
  <c r="J167" i="10"/>
  <c r="I167" i="10"/>
  <c r="G167" i="10"/>
  <c r="F167" i="10"/>
  <c r="E24" i="11" s="1"/>
  <c r="E33" i="11" s="1"/>
  <c r="E167" i="10"/>
  <c r="D167" i="10"/>
  <c r="D234" i="10" s="1"/>
  <c r="K166" i="10"/>
  <c r="H166" i="10"/>
  <c r="H165" i="10"/>
  <c r="K165" i="10" s="1"/>
  <c r="K164" i="10"/>
  <c r="H164" i="10"/>
  <c r="H163" i="10"/>
  <c r="K163" i="10" s="1"/>
  <c r="K162" i="10"/>
  <c r="H162" i="10"/>
  <c r="H161" i="10"/>
  <c r="K161" i="10" s="1"/>
  <c r="K160" i="10"/>
  <c r="K167" i="10" s="1"/>
  <c r="H160" i="10"/>
  <c r="J155" i="10"/>
  <c r="I155" i="10"/>
  <c r="G155" i="10"/>
  <c r="F155" i="10"/>
  <c r="E22" i="11" s="1"/>
  <c r="E155" i="10"/>
  <c r="D22" i="11" s="1"/>
  <c r="D155" i="10"/>
  <c r="C22" i="11" s="1"/>
  <c r="H154" i="10"/>
  <c r="K154" i="10" s="1"/>
  <c r="K155" i="10" s="1"/>
  <c r="J151" i="10"/>
  <c r="I151" i="10"/>
  <c r="G151" i="10"/>
  <c r="F21" i="11" s="1"/>
  <c r="F151" i="10"/>
  <c r="E21" i="11" s="1"/>
  <c r="E151" i="10"/>
  <c r="D21" i="11" s="1"/>
  <c r="D151" i="10"/>
  <c r="C21" i="11" s="1"/>
  <c r="K150" i="10"/>
  <c r="H150" i="10"/>
  <c r="H149" i="10"/>
  <c r="K149" i="10" s="1"/>
  <c r="K148" i="10"/>
  <c r="H148" i="10"/>
  <c r="H147" i="10"/>
  <c r="K147" i="10" s="1"/>
  <c r="K146" i="10"/>
  <c r="H146" i="10"/>
  <c r="H145" i="10"/>
  <c r="K145" i="10" s="1"/>
  <c r="K144" i="10"/>
  <c r="H144" i="10"/>
  <c r="H143" i="10"/>
  <c r="K143" i="10" s="1"/>
  <c r="K142" i="10"/>
  <c r="H142" i="10"/>
  <c r="H141" i="10"/>
  <c r="K141" i="10" s="1"/>
  <c r="K140" i="10"/>
  <c r="H140" i="10"/>
  <c r="H139" i="10"/>
  <c r="H151" i="10" s="1"/>
  <c r="G21" i="11" s="1"/>
  <c r="J136" i="10"/>
  <c r="I136" i="10"/>
  <c r="G136" i="10"/>
  <c r="F20" i="11" s="1"/>
  <c r="F136" i="10"/>
  <c r="E20" i="11" s="1"/>
  <c r="E136" i="10"/>
  <c r="D136" i="10"/>
  <c r="K135" i="10"/>
  <c r="H135" i="10"/>
  <c r="H134" i="10"/>
  <c r="K134" i="10" s="1"/>
  <c r="K133" i="10"/>
  <c r="H133" i="10"/>
  <c r="H132" i="10"/>
  <c r="K132" i="10" s="1"/>
  <c r="K131" i="10"/>
  <c r="H131" i="10"/>
  <c r="H130" i="10"/>
  <c r="K130" i="10" s="1"/>
  <c r="K129" i="10"/>
  <c r="H129" i="10"/>
  <c r="H128" i="10"/>
  <c r="K128" i="10" s="1"/>
  <c r="K127" i="10"/>
  <c r="H127" i="10"/>
  <c r="H126" i="10"/>
  <c r="K126" i="10" s="1"/>
  <c r="K125" i="10"/>
  <c r="H125" i="10"/>
  <c r="H124" i="10"/>
  <c r="K123" i="10"/>
  <c r="H123" i="10"/>
  <c r="J120" i="10"/>
  <c r="I120" i="10"/>
  <c r="G120" i="10"/>
  <c r="F19" i="11" s="1"/>
  <c r="F120" i="10"/>
  <c r="E19" i="11" s="1"/>
  <c r="E120" i="10"/>
  <c r="D19" i="11" s="1"/>
  <c r="D120" i="10"/>
  <c r="C19" i="11" s="1"/>
  <c r="H119" i="10"/>
  <c r="K119" i="10" s="1"/>
  <c r="K118" i="10"/>
  <c r="H118" i="10"/>
  <c r="J115" i="10"/>
  <c r="I115" i="10"/>
  <c r="G115" i="10"/>
  <c r="F115" i="10"/>
  <c r="E18" i="11" s="1"/>
  <c r="E115" i="10"/>
  <c r="D18" i="11" s="1"/>
  <c r="D115" i="10"/>
  <c r="C18" i="11" s="1"/>
  <c r="H114" i="10"/>
  <c r="K114" i="10" s="1"/>
  <c r="K113" i="10"/>
  <c r="H113" i="10"/>
  <c r="H112" i="10"/>
  <c r="K112" i="10" s="1"/>
  <c r="K111" i="10"/>
  <c r="H111" i="10"/>
  <c r="H110" i="10"/>
  <c r="K110" i="10" s="1"/>
  <c r="K109" i="10"/>
  <c r="H109" i="10"/>
  <c r="J106" i="10"/>
  <c r="I106" i="10"/>
  <c r="G106" i="10"/>
  <c r="F106" i="10"/>
  <c r="E17" i="11" s="1"/>
  <c r="E106" i="10"/>
  <c r="D17" i="11" s="1"/>
  <c r="D106" i="10"/>
  <c r="H105" i="10"/>
  <c r="K105" i="10" s="1"/>
  <c r="K104" i="10"/>
  <c r="H104" i="10"/>
  <c r="H103" i="10"/>
  <c r="K103" i="10" s="1"/>
  <c r="K102" i="10"/>
  <c r="H102" i="10"/>
  <c r="J99" i="10"/>
  <c r="I99" i="10"/>
  <c r="I157" i="10" s="1"/>
  <c r="G99" i="10"/>
  <c r="F16" i="11" s="1"/>
  <c r="F99" i="10"/>
  <c r="E99" i="10"/>
  <c r="D16" i="11" s="1"/>
  <c r="D99" i="10"/>
  <c r="H98" i="10"/>
  <c r="K98" i="10" s="1"/>
  <c r="K97" i="10"/>
  <c r="H97" i="10"/>
  <c r="H96" i="10"/>
  <c r="J93" i="10"/>
  <c r="I93" i="10"/>
  <c r="H93" i="10"/>
  <c r="G15" i="11" s="1"/>
  <c r="G93" i="10"/>
  <c r="F15" i="11" s="1"/>
  <c r="F93" i="10"/>
  <c r="E93" i="10"/>
  <c r="D93" i="10"/>
  <c r="C15" i="11" s="1"/>
  <c r="K92" i="10"/>
  <c r="K93" i="10" s="1"/>
  <c r="H92" i="10"/>
  <c r="H91" i="10"/>
  <c r="K91" i="10" s="1"/>
  <c r="K90" i="10"/>
  <c r="H90" i="10"/>
  <c r="H89" i="10"/>
  <c r="K89" i="10" s="1"/>
  <c r="J86" i="10"/>
  <c r="I86" i="10"/>
  <c r="G86" i="10"/>
  <c r="F14" i="11" s="1"/>
  <c r="F86" i="10"/>
  <c r="E86" i="10"/>
  <c r="D14" i="11" s="1"/>
  <c r="D86" i="10"/>
  <c r="C14" i="11" s="1"/>
  <c r="K85" i="10"/>
  <c r="H85" i="10"/>
  <c r="H84" i="10"/>
  <c r="K84" i="10" s="1"/>
  <c r="K83" i="10"/>
  <c r="H83" i="10"/>
  <c r="H82" i="10"/>
  <c r="K82" i="10" s="1"/>
  <c r="K86" i="10" s="1"/>
  <c r="J79" i="10"/>
  <c r="I79" i="10"/>
  <c r="G79" i="10"/>
  <c r="F13" i="11" s="1"/>
  <c r="F79" i="10"/>
  <c r="E13" i="11" s="1"/>
  <c r="E79" i="10"/>
  <c r="D13" i="11" s="1"/>
  <c r="D23" i="11" s="1"/>
  <c r="D79" i="10"/>
  <c r="C13" i="11" s="1"/>
  <c r="K78" i="10"/>
  <c r="H78" i="10"/>
  <c r="H77" i="10"/>
  <c r="K77" i="10" s="1"/>
  <c r="K76" i="10"/>
  <c r="H76" i="10"/>
  <c r="H75" i="10"/>
  <c r="K75" i="10" s="1"/>
  <c r="K74" i="10"/>
  <c r="H74" i="10"/>
  <c r="H73" i="10"/>
  <c r="K73" i="10" s="1"/>
  <c r="K72" i="10"/>
  <c r="H72" i="10"/>
  <c r="H71" i="10"/>
  <c r="K71" i="10" s="1"/>
  <c r="K70" i="10"/>
  <c r="H70" i="10"/>
  <c r="H69" i="10"/>
  <c r="K69" i="10" s="1"/>
  <c r="K68" i="10"/>
  <c r="H68" i="10"/>
  <c r="H67" i="10"/>
  <c r="K67" i="10" s="1"/>
  <c r="K66" i="10"/>
  <c r="H66" i="10"/>
  <c r="H65" i="10"/>
  <c r="K65" i="10" s="1"/>
  <c r="K79" i="10" s="1"/>
  <c r="J62" i="10"/>
  <c r="I62" i="10"/>
  <c r="H62" i="10"/>
  <c r="G62" i="10"/>
  <c r="F62" i="10"/>
  <c r="E12" i="11" s="1"/>
  <c r="E62" i="10"/>
  <c r="D62" i="10"/>
  <c r="D157" i="10" s="1"/>
  <c r="K61" i="10"/>
  <c r="H61" i="10"/>
  <c r="H60" i="10"/>
  <c r="K60" i="10" s="1"/>
  <c r="K59" i="10"/>
  <c r="H59" i="10"/>
  <c r="H58" i="10"/>
  <c r="K58" i="10" s="1"/>
  <c r="K57" i="10"/>
  <c r="H57" i="10"/>
  <c r="H56" i="10"/>
  <c r="K56" i="10" s="1"/>
  <c r="K55" i="10"/>
  <c r="K62" i="10" s="1"/>
  <c r="H55" i="10"/>
  <c r="J50" i="10"/>
  <c r="J52" i="10" s="1"/>
  <c r="J261" i="10" s="1"/>
  <c r="I50" i="10"/>
  <c r="G50" i="10"/>
  <c r="F50" i="10"/>
  <c r="E10" i="11" s="1"/>
  <c r="E50" i="10"/>
  <c r="D10" i="11" s="1"/>
  <c r="D50" i="10"/>
  <c r="C10" i="11" s="1"/>
  <c r="H49" i="10"/>
  <c r="K49" i="10" s="1"/>
  <c r="K48" i="10"/>
  <c r="H48" i="10"/>
  <c r="H47" i="10"/>
  <c r="K47" i="10" s="1"/>
  <c r="K46" i="10"/>
  <c r="H46" i="10"/>
  <c r="H45" i="10"/>
  <c r="J42" i="10"/>
  <c r="I42" i="10"/>
  <c r="H42" i="10"/>
  <c r="G9" i="11" s="1"/>
  <c r="G42" i="10"/>
  <c r="F9" i="11" s="1"/>
  <c r="F42" i="10"/>
  <c r="E9" i="11" s="1"/>
  <c r="E42" i="10"/>
  <c r="D9" i="11" s="1"/>
  <c r="D42" i="10"/>
  <c r="C9" i="11" s="1"/>
  <c r="K41" i="10"/>
  <c r="H41" i="10"/>
  <c r="H40" i="10"/>
  <c r="K40" i="10" s="1"/>
  <c r="K39" i="10"/>
  <c r="H39" i="10"/>
  <c r="H38" i="10"/>
  <c r="K38" i="10" s="1"/>
  <c r="K37" i="10"/>
  <c r="K42" i="10" s="1"/>
  <c r="H37" i="10"/>
  <c r="J34" i="10"/>
  <c r="I34" i="10"/>
  <c r="G34" i="10"/>
  <c r="F8" i="11" s="1"/>
  <c r="F34" i="10"/>
  <c r="E8" i="11" s="1"/>
  <c r="E34" i="10"/>
  <c r="D8" i="11" s="1"/>
  <c r="D34" i="10"/>
  <c r="H33" i="10"/>
  <c r="K33" i="10" s="1"/>
  <c r="K32" i="10"/>
  <c r="H32" i="10"/>
  <c r="H31" i="10"/>
  <c r="K31" i="10" s="1"/>
  <c r="K30" i="10"/>
  <c r="H30" i="10"/>
  <c r="H29" i="10"/>
  <c r="K29" i="10" s="1"/>
  <c r="K28" i="10"/>
  <c r="H28" i="10"/>
  <c r="H27" i="10"/>
  <c r="J24" i="10"/>
  <c r="I24" i="10"/>
  <c r="H24" i="10"/>
  <c r="G7" i="11" s="1"/>
  <c r="G24" i="10"/>
  <c r="F7" i="11" s="1"/>
  <c r="F24" i="10"/>
  <c r="E7" i="11" s="1"/>
  <c r="E24" i="10"/>
  <c r="D24" i="10"/>
  <c r="C7" i="11" s="1"/>
  <c r="K23" i="10"/>
  <c r="H23" i="10"/>
  <c r="H22" i="10"/>
  <c r="K22" i="10" s="1"/>
  <c r="K21" i="10"/>
  <c r="H21" i="10"/>
  <c r="H20" i="10"/>
  <c r="K20" i="10" s="1"/>
  <c r="K19" i="10"/>
  <c r="H19" i="10"/>
  <c r="H18" i="10"/>
  <c r="K18" i="10" s="1"/>
  <c r="K24" i="10" s="1"/>
  <c r="J15" i="10"/>
  <c r="I15" i="10"/>
  <c r="G15" i="10"/>
  <c r="F6" i="11" s="1"/>
  <c r="F15" i="10"/>
  <c r="E15" i="10"/>
  <c r="D6" i="11" s="1"/>
  <c r="D15" i="10"/>
  <c r="C6" i="11" s="1"/>
  <c r="K14" i="10"/>
  <c r="H14" i="10"/>
  <c r="H13" i="10"/>
  <c r="K13" i="10" s="1"/>
  <c r="K12" i="10"/>
  <c r="K15" i="10" s="1"/>
  <c r="H12" i="10"/>
  <c r="J9" i="10"/>
  <c r="I9" i="10"/>
  <c r="I52" i="10" s="1"/>
  <c r="I261" i="10" s="1"/>
  <c r="G9" i="10"/>
  <c r="G52" i="10" s="1"/>
  <c r="G261" i="10" s="1"/>
  <c r="F9" i="10"/>
  <c r="E5" i="11" s="1"/>
  <c r="E9" i="10"/>
  <c r="D5" i="11" s="1"/>
  <c r="D9" i="10"/>
  <c r="C5" i="11" s="1"/>
  <c r="C11" i="11" s="1"/>
  <c r="C40" i="11" s="1"/>
  <c r="H8" i="10"/>
  <c r="K8" i="10" s="1"/>
  <c r="K7" i="10"/>
  <c r="H7" i="10"/>
  <c r="H6" i="10"/>
  <c r="K115" i="10" l="1"/>
  <c r="D11" i="11"/>
  <c r="D40" i="11" s="1"/>
  <c r="E52" i="10"/>
  <c r="E261" i="10" s="1"/>
  <c r="H79" i="10"/>
  <c r="G13" i="11" s="1"/>
  <c r="H99" i="10"/>
  <c r="G16" i="11" s="1"/>
  <c r="K96" i="10"/>
  <c r="K99" i="10" s="1"/>
  <c r="K157" i="10" s="1"/>
  <c r="H136" i="10"/>
  <c r="G20" i="11" s="1"/>
  <c r="E234" i="10"/>
  <c r="J243" i="10"/>
  <c r="E11" i="11"/>
  <c r="E40" i="11" s="1"/>
  <c r="F52" i="10"/>
  <c r="F261" i="10" s="1"/>
  <c r="J157" i="10"/>
  <c r="E157" i="10"/>
  <c r="E262" i="10" s="1"/>
  <c r="G234" i="10"/>
  <c r="F24" i="11"/>
  <c r="F33" i="11" s="1"/>
  <c r="J248" i="10"/>
  <c r="G157" i="10"/>
  <c r="F12" i="11"/>
  <c r="F23" i="11" s="1"/>
  <c r="F41" i="11" s="1"/>
  <c r="H106" i="10"/>
  <c r="G17" i="11" s="1"/>
  <c r="K217" i="10"/>
  <c r="I251" i="10"/>
  <c r="C37" i="11"/>
  <c r="K27" i="10"/>
  <c r="K34" i="10" s="1"/>
  <c r="H34" i="10"/>
  <c r="G8" i="11" s="1"/>
  <c r="K252" i="10"/>
  <c r="J255" i="10"/>
  <c r="C12" i="11"/>
  <c r="C23" i="11" s="1"/>
  <c r="E34" i="11"/>
  <c r="E37" i="11" s="1"/>
  <c r="K45" i="10"/>
  <c r="K50" i="10" s="1"/>
  <c r="H50" i="10"/>
  <c r="G10" i="11" s="1"/>
  <c r="G12" i="11"/>
  <c r="H120" i="10"/>
  <c r="G19" i="11" s="1"/>
  <c r="K188" i="10"/>
  <c r="K234" i="10" s="1"/>
  <c r="D257" i="10"/>
  <c r="F11" i="11"/>
  <c r="F40" i="11" s="1"/>
  <c r="C33" i="11"/>
  <c r="K6" i="10"/>
  <c r="K9" i="10" s="1"/>
  <c r="H9" i="10"/>
  <c r="K106" i="10"/>
  <c r="H15" i="10"/>
  <c r="G6" i="11" s="1"/>
  <c r="H86" i="10"/>
  <c r="G14" i="11" s="1"/>
  <c r="E16" i="11"/>
  <c r="E23" i="11" s="1"/>
  <c r="E41" i="11" s="1"/>
  <c r="F157" i="10"/>
  <c r="F262" i="10" s="1"/>
  <c r="H115" i="10"/>
  <c r="G18" i="11" s="1"/>
  <c r="K120" i="10"/>
  <c r="K212" i="10"/>
  <c r="H257" i="10"/>
  <c r="D33" i="11"/>
  <c r="D41" i="11" s="1"/>
  <c r="D262" i="10"/>
  <c r="G38" i="11"/>
  <c r="K259" i="10"/>
  <c r="J259" i="10"/>
  <c r="D52" i="10"/>
  <c r="D261" i="10" s="1"/>
  <c r="H155" i="10"/>
  <c r="G22" i="11" s="1"/>
  <c r="H212" i="10"/>
  <c r="G28" i="11" s="1"/>
  <c r="H232" i="10"/>
  <c r="G32" i="11" s="1"/>
  <c r="K241" i="10"/>
  <c r="K247" i="10"/>
  <c r="K248" i="10" s="1"/>
  <c r="G257" i="10"/>
  <c r="H176" i="10"/>
  <c r="G25" i="11" s="1"/>
  <c r="K124" i="10"/>
  <c r="K136" i="10" s="1"/>
  <c r="K139" i="10"/>
  <c r="K151" i="10" s="1"/>
  <c r="I254" i="10"/>
  <c r="K254" i="10" s="1"/>
  <c r="H188" i="10"/>
  <c r="G26" i="11" s="1"/>
  <c r="C50" i="11"/>
  <c r="G49" i="11" s="1"/>
  <c r="H167" i="10"/>
  <c r="H228" i="10"/>
  <c r="G31" i="11" s="1"/>
  <c r="K238" i="10"/>
  <c r="K243" i="10" s="1"/>
  <c r="F40" i="5"/>
  <c r="F34" i="5"/>
  <c r="F26" i="5"/>
  <c r="F20" i="5"/>
  <c r="F32" i="5" s="1"/>
  <c r="F12" i="5"/>
  <c r="F18" i="5" s="1"/>
  <c r="F6" i="5"/>
  <c r="F62" i="4"/>
  <c r="F51" i="4"/>
  <c r="E51" i="4"/>
  <c r="D51" i="4"/>
  <c r="C51" i="4"/>
  <c r="F50" i="4"/>
  <c r="E50" i="4"/>
  <c r="D50" i="4"/>
  <c r="C50" i="4"/>
  <c r="C36" i="4"/>
  <c r="F21" i="4"/>
  <c r="F4" i="4"/>
  <c r="E4" i="4"/>
  <c r="D4" i="4"/>
  <c r="F3" i="4"/>
  <c r="E3" i="4"/>
  <c r="D3" i="4"/>
  <c r="F2" i="4"/>
  <c r="E2" i="4"/>
  <c r="D2" i="4"/>
  <c r="H401" i="2"/>
  <c r="G51" i="4" s="1"/>
  <c r="H400" i="2"/>
  <c r="G396" i="2"/>
  <c r="F48" i="4" s="1"/>
  <c r="F396" i="2"/>
  <c r="E48" i="4" s="1"/>
  <c r="E396" i="2"/>
  <c r="D48" i="4" s="1"/>
  <c r="D396" i="2"/>
  <c r="C48" i="4" s="1"/>
  <c r="H395" i="2"/>
  <c r="H394" i="2"/>
  <c r="H393" i="2"/>
  <c r="H392" i="2"/>
  <c r="H389" i="2"/>
  <c r="G47" i="4" s="1"/>
  <c r="G389" i="2"/>
  <c r="G398" i="2" s="1"/>
  <c r="F49" i="4" s="1"/>
  <c r="F389" i="2"/>
  <c r="E47" i="4" s="1"/>
  <c r="E389" i="2"/>
  <c r="D47" i="4" s="1"/>
  <c r="D389" i="2"/>
  <c r="C47" i="4" s="1"/>
  <c r="H388" i="2"/>
  <c r="H387" i="2"/>
  <c r="G384" i="2"/>
  <c r="F46" i="4" s="1"/>
  <c r="F384" i="2"/>
  <c r="E384" i="2"/>
  <c r="D46" i="4" s="1"/>
  <c r="D384" i="2"/>
  <c r="C46" i="4" s="1"/>
  <c r="H383" i="2"/>
  <c r="H382" i="2"/>
  <c r="H381" i="2"/>
  <c r="H380" i="2"/>
  <c r="H379" i="2"/>
  <c r="H378" i="2"/>
  <c r="H384" i="2" s="1"/>
  <c r="G373" i="2"/>
  <c r="F44" i="4" s="1"/>
  <c r="F373" i="2"/>
  <c r="E44" i="4" s="1"/>
  <c r="E373" i="2"/>
  <c r="D44" i="4" s="1"/>
  <c r="D373" i="2"/>
  <c r="C44" i="4" s="1"/>
  <c r="H372" i="2"/>
  <c r="H373" i="2" s="1"/>
  <c r="G44" i="4" s="1"/>
  <c r="G369" i="2"/>
  <c r="F43" i="4" s="1"/>
  <c r="F369" i="2"/>
  <c r="E43" i="4" s="1"/>
  <c r="E369" i="2"/>
  <c r="D43" i="4" s="1"/>
  <c r="D369" i="2"/>
  <c r="C43" i="4" s="1"/>
  <c r="H368" i="2"/>
  <c r="H367" i="2"/>
  <c r="H366" i="2"/>
  <c r="H365" i="2"/>
  <c r="G362" i="2"/>
  <c r="F42" i="4" s="1"/>
  <c r="F362" i="2"/>
  <c r="E42" i="4" s="1"/>
  <c r="E362" i="2"/>
  <c r="D42" i="4" s="1"/>
  <c r="D362" i="2"/>
  <c r="C42" i="4" s="1"/>
  <c r="H361" i="2"/>
  <c r="H360" i="2"/>
  <c r="G357" i="2"/>
  <c r="F41" i="4" s="1"/>
  <c r="F357" i="2"/>
  <c r="E41" i="4" s="1"/>
  <c r="E357" i="2"/>
  <c r="D41" i="4" s="1"/>
  <c r="D357" i="2"/>
  <c r="C41" i="4" s="1"/>
  <c r="H356" i="2"/>
  <c r="H355" i="2"/>
  <c r="H354" i="2"/>
  <c r="H353" i="2"/>
  <c r="H352" i="2"/>
  <c r="H351" i="2"/>
  <c r="H350" i="2"/>
  <c r="H349" i="2"/>
  <c r="H348" i="2"/>
  <c r="H347" i="2"/>
  <c r="G344" i="2"/>
  <c r="F40" i="4" s="1"/>
  <c r="F344" i="2"/>
  <c r="E40" i="4" s="1"/>
  <c r="E344" i="2"/>
  <c r="D40" i="4" s="1"/>
  <c r="D344" i="2"/>
  <c r="C40" i="4" s="1"/>
  <c r="H343" i="2"/>
  <c r="H342" i="2"/>
  <c r="H341" i="2"/>
  <c r="H340" i="2"/>
  <c r="H339" i="2"/>
  <c r="H338" i="2"/>
  <c r="H337" i="2"/>
  <c r="H336" i="2"/>
  <c r="H335" i="2"/>
  <c r="H334" i="2"/>
  <c r="H344" i="2" s="1"/>
  <c r="G40" i="4" s="1"/>
  <c r="G331" i="2"/>
  <c r="F39" i="4" s="1"/>
  <c r="F331" i="2"/>
  <c r="E39" i="4" s="1"/>
  <c r="E331" i="2"/>
  <c r="D331" i="2"/>
  <c r="C39" i="4" s="1"/>
  <c r="H330" i="2"/>
  <c r="H329" i="2"/>
  <c r="H328" i="2"/>
  <c r="H327" i="2"/>
  <c r="H326" i="2"/>
  <c r="H325" i="2"/>
  <c r="H324" i="2"/>
  <c r="H323" i="2"/>
  <c r="H322" i="2"/>
  <c r="H321" i="2"/>
  <c r="H320" i="2"/>
  <c r="G317" i="2"/>
  <c r="F38" i="4" s="1"/>
  <c r="F317" i="2"/>
  <c r="E38" i="4" s="1"/>
  <c r="E317" i="2"/>
  <c r="D38" i="4" s="1"/>
  <c r="D317" i="2"/>
  <c r="H316" i="2"/>
  <c r="H315" i="2"/>
  <c r="H314" i="2"/>
  <c r="H313" i="2"/>
  <c r="H312" i="2"/>
  <c r="H311" i="2"/>
  <c r="H310" i="2"/>
  <c r="H309" i="2"/>
  <c r="G304" i="2"/>
  <c r="F36" i="4" s="1"/>
  <c r="F304" i="2"/>
  <c r="E36" i="4" s="1"/>
  <c r="E304" i="2"/>
  <c r="D36" i="4" s="1"/>
  <c r="D304" i="2"/>
  <c r="H303" i="2"/>
  <c r="H302" i="2"/>
  <c r="H301" i="2"/>
  <c r="H300" i="2"/>
  <c r="H299" i="2"/>
  <c r="H298" i="2"/>
  <c r="H297" i="2"/>
  <c r="G294" i="2"/>
  <c r="F35" i="4" s="1"/>
  <c r="F294" i="2"/>
  <c r="E35" i="4" s="1"/>
  <c r="E294" i="2"/>
  <c r="D35" i="4" s="1"/>
  <c r="D294" i="2"/>
  <c r="C35" i="4" s="1"/>
  <c r="H293" i="2"/>
  <c r="H292" i="2"/>
  <c r="H291" i="2"/>
  <c r="H290" i="2"/>
  <c r="H289" i="2"/>
  <c r="G286" i="2"/>
  <c r="F34" i="4" s="1"/>
  <c r="F286" i="2"/>
  <c r="E34" i="4" s="1"/>
  <c r="E286" i="2"/>
  <c r="D34" i="4" s="1"/>
  <c r="D286" i="2"/>
  <c r="C34" i="4" s="1"/>
  <c r="H285" i="2"/>
  <c r="H284" i="2"/>
  <c r="H283" i="2"/>
  <c r="H282" i="2"/>
  <c r="H281" i="2"/>
  <c r="H280" i="2"/>
  <c r="H279" i="2"/>
  <c r="H278" i="2"/>
  <c r="H277" i="2"/>
  <c r="H276" i="2"/>
  <c r="G273" i="2"/>
  <c r="F33" i="4" s="1"/>
  <c r="F273" i="2"/>
  <c r="E33" i="4" s="1"/>
  <c r="E273" i="2"/>
  <c r="D33" i="4" s="1"/>
  <c r="D273" i="2"/>
  <c r="C33" i="4" s="1"/>
  <c r="H272" i="2"/>
  <c r="H271" i="2"/>
  <c r="H270" i="2"/>
  <c r="H269" i="2"/>
  <c r="H268" i="2"/>
  <c r="H267" i="2"/>
  <c r="H266" i="2"/>
  <c r="H265" i="2"/>
  <c r="H264" i="2"/>
  <c r="G261" i="2"/>
  <c r="F32" i="4" s="1"/>
  <c r="F261" i="2"/>
  <c r="E32" i="4" s="1"/>
  <c r="E261" i="2"/>
  <c r="D32" i="4" s="1"/>
  <c r="D261" i="2"/>
  <c r="C32" i="4" s="1"/>
  <c r="H260" i="2"/>
  <c r="H259" i="2"/>
  <c r="H258" i="2"/>
  <c r="H257" i="2"/>
  <c r="H256" i="2"/>
  <c r="H255" i="2"/>
  <c r="H254" i="2"/>
  <c r="G251" i="2"/>
  <c r="F31" i="4" s="1"/>
  <c r="F251" i="2"/>
  <c r="E31" i="4" s="1"/>
  <c r="E251" i="2"/>
  <c r="D31" i="4" s="1"/>
  <c r="D251" i="2"/>
  <c r="C31" i="4" s="1"/>
  <c r="H250" i="2"/>
  <c r="H249" i="2"/>
  <c r="H248" i="2"/>
  <c r="H247" i="2"/>
  <c r="H246" i="2"/>
  <c r="H245" i="2"/>
  <c r="H244" i="2"/>
  <c r="H243" i="2"/>
  <c r="H242" i="2"/>
  <c r="H241" i="2"/>
  <c r="H240" i="2"/>
  <c r="H239" i="2"/>
  <c r="G236" i="2"/>
  <c r="F30" i="4" s="1"/>
  <c r="F236" i="2"/>
  <c r="E30" i="4" s="1"/>
  <c r="E236" i="2"/>
  <c r="D30" i="4" s="1"/>
  <c r="D236" i="2"/>
  <c r="C30" i="4" s="1"/>
  <c r="H235" i="2"/>
  <c r="H234" i="2"/>
  <c r="H233" i="2"/>
  <c r="H232" i="2"/>
  <c r="H231" i="2"/>
  <c r="H230" i="2"/>
  <c r="H229" i="2"/>
  <c r="H228" i="2"/>
  <c r="H227" i="2"/>
  <c r="H226" i="2"/>
  <c r="H225" i="2"/>
  <c r="H224" i="2"/>
  <c r="H223" i="2"/>
  <c r="H222" i="2"/>
  <c r="H221" i="2"/>
  <c r="H220" i="2"/>
  <c r="H219" i="2"/>
  <c r="H218" i="2"/>
  <c r="H217" i="2"/>
  <c r="H216" i="2"/>
  <c r="H215" i="2"/>
  <c r="G212" i="2"/>
  <c r="F29" i="4" s="1"/>
  <c r="F212" i="2"/>
  <c r="E29" i="4" s="1"/>
  <c r="E212" i="2"/>
  <c r="D29" i="4" s="1"/>
  <c r="D212" i="2"/>
  <c r="C29" i="4" s="1"/>
  <c r="H211" i="2"/>
  <c r="H210" i="2"/>
  <c r="H209" i="2"/>
  <c r="H208" i="2"/>
  <c r="H207" i="2"/>
  <c r="H206" i="2"/>
  <c r="G203" i="2"/>
  <c r="F28" i="4" s="1"/>
  <c r="F203" i="2"/>
  <c r="E28" i="4" s="1"/>
  <c r="E203" i="2"/>
  <c r="D28" i="4" s="1"/>
  <c r="D203" i="2"/>
  <c r="C28" i="4" s="1"/>
  <c r="H202" i="2"/>
  <c r="H201" i="2"/>
  <c r="H200" i="2"/>
  <c r="H199" i="2"/>
  <c r="G196" i="2"/>
  <c r="F27" i="4" s="1"/>
  <c r="F196" i="2"/>
  <c r="E27" i="4" s="1"/>
  <c r="E196" i="2"/>
  <c r="D27" i="4" s="1"/>
  <c r="D196" i="2"/>
  <c r="C27" i="4" s="1"/>
  <c r="H195" i="2"/>
  <c r="H194" i="2"/>
  <c r="H193" i="2"/>
  <c r="H192" i="2"/>
  <c r="H191" i="2"/>
  <c r="H190" i="2"/>
  <c r="H189" i="2"/>
  <c r="H188" i="2"/>
  <c r="G185" i="2"/>
  <c r="F26" i="4" s="1"/>
  <c r="F185" i="2"/>
  <c r="E26" i="4" s="1"/>
  <c r="E185" i="2"/>
  <c r="D26" i="4" s="1"/>
  <c r="D185" i="2"/>
  <c r="C26" i="4" s="1"/>
  <c r="H184" i="2"/>
  <c r="H183" i="2"/>
  <c r="H182" i="2"/>
  <c r="H181" i="2"/>
  <c r="H180" i="2"/>
  <c r="H179" i="2"/>
  <c r="H178" i="2"/>
  <c r="H177" i="2"/>
  <c r="G174" i="2"/>
  <c r="F25" i="4" s="1"/>
  <c r="F174" i="2"/>
  <c r="E25" i="4" s="1"/>
  <c r="E174" i="2"/>
  <c r="D25" i="4" s="1"/>
  <c r="D174" i="2"/>
  <c r="C25" i="4" s="1"/>
  <c r="H173" i="2"/>
  <c r="H172" i="2"/>
  <c r="H171" i="2"/>
  <c r="H170" i="2"/>
  <c r="H169" i="2"/>
  <c r="H168" i="2"/>
  <c r="H167" i="2"/>
  <c r="H166" i="2"/>
  <c r="G163" i="2"/>
  <c r="F24" i="4" s="1"/>
  <c r="F163" i="2"/>
  <c r="E24" i="4" s="1"/>
  <c r="E163" i="2"/>
  <c r="D24" i="4" s="1"/>
  <c r="D163" i="2"/>
  <c r="C24" i="4" s="1"/>
  <c r="H162" i="2"/>
  <c r="H161" i="2"/>
  <c r="H160" i="2"/>
  <c r="H159" i="2"/>
  <c r="G156" i="2"/>
  <c r="F23" i="4" s="1"/>
  <c r="F156" i="2"/>
  <c r="E23" i="4" s="1"/>
  <c r="E156" i="2"/>
  <c r="D23" i="4" s="1"/>
  <c r="D156" i="2"/>
  <c r="C23" i="4" s="1"/>
  <c r="H155" i="2"/>
  <c r="H154" i="2"/>
  <c r="H153" i="2"/>
  <c r="H152" i="2"/>
  <c r="H151" i="2"/>
  <c r="H150" i="2"/>
  <c r="G147" i="2"/>
  <c r="F22" i="4" s="1"/>
  <c r="F147" i="2"/>
  <c r="E22" i="4" s="1"/>
  <c r="E147" i="2"/>
  <c r="D22" i="4" s="1"/>
  <c r="D147" i="2"/>
  <c r="C22" i="4" s="1"/>
  <c r="H146" i="2"/>
  <c r="H145" i="2"/>
  <c r="H144" i="2"/>
  <c r="H143" i="2"/>
  <c r="H142" i="2"/>
  <c r="H141" i="2"/>
  <c r="G138" i="2"/>
  <c r="F138" i="2"/>
  <c r="E21" i="4" s="1"/>
  <c r="E138" i="2"/>
  <c r="D21" i="4" s="1"/>
  <c r="D138" i="2"/>
  <c r="C21" i="4" s="1"/>
  <c r="H137" i="2"/>
  <c r="H136" i="2"/>
  <c r="H135" i="2"/>
  <c r="H134" i="2"/>
  <c r="H133" i="2"/>
  <c r="H132" i="2"/>
  <c r="H131" i="2"/>
  <c r="G128" i="2"/>
  <c r="F20" i="4" s="1"/>
  <c r="F128" i="2"/>
  <c r="E20" i="4" s="1"/>
  <c r="E128" i="2"/>
  <c r="D20" i="4" s="1"/>
  <c r="D128" i="2"/>
  <c r="C20" i="4" s="1"/>
  <c r="H127" i="2"/>
  <c r="H126" i="2"/>
  <c r="H125" i="2"/>
  <c r="H124" i="2"/>
  <c r="H123" i="2"/>
  <c r="H122" i="2"/>
  <c r="H121" i="2"/>
  <c r="G118" i="2"/>
  <c r="F19" i="4" s="1"/>
  <c r="F118" i="2"/>
  <c r="E19" i="4" s="1"/>
  <c r="E118" i="2"/>
  <c r="D19" i="4" s="1"/>
  <c r="D118" i="2"/>
  <c r="C19" i="4" s="1"/>
  <c r="H117" i="2"/>
  <c r="H116" i="2"/>
  <c r="H115" i="2"/>
  <c r="H114" i="2"/>
  <c r="H113" i="2"/>
  <c r="H112" i="2"/>
  <c r="H111" i="2"/>
  <c r="H110" i="2"/>
  <c r="H109" i="2"/>
  <c r="H108" i="2"/>
  <c r="H107" i="2"/>
  <c r="G104" i="2"/>
  <c r="F18" i="4" s="1"/>
  <c r="F104" i="2"/>
  <c r="E18" i="4" s="1"/>
  <c r="E104" i="2"/>
  <c r="D18" i="4" s="1"/>
  <c r="D104" i="2"/>
  <c r="C18" i="4" s="1"/>
  <c r="H103" i="2"/>
  <c r="H102" i="2"/>
  <c r="H101" i="2"/>
  <c r="H100" i="2"/>
  <c r="H99" i="2"/>
  <c r="G96" i="2"/>
  <c r="F17" i="4" s="1"/>
  <c r="F96" i="2"/>
  <c r="E17" i="4" s="1"/>
  <c r="E96" i="2"/>
  <c r="D17" i="4" s="1"/>
  <c r="D96" i="2"/>
  <c r="C17" i="4" s="1"/>
  <c r="H95" i="2"/>
  <c r="H94" i="2"/>
  <c r="H93" i="2"/>
  <c r="H92" i="2"/>
  <c r="H91" i="2"/>
  <c r="H90" i="2"/>
  <c r="G87" i="2"/>
  <c r="F16" i="4" s="1"/>
  <c r="F87" i="2"/>
  <c r="E16" i="4" s="1"/>
  <c r="E87" i="2"/>
  <c r="D16" i="4" s="1"/>
  <c r="D87" i="2"/>
  <c r="C16" i="4" s="1"/>
  <c r="H86" i="2"/>
  <c r="H85" i="2"/>
  <c r="H84" i="2"/>
  <c r="H83" i="2"/>
  <c r="H82" i="2"/>
  <c r="H81" i="2"/>
  <c r="G78" i="2"/>
  <c r="F15" i="4" s="1"/>
  <c r="F78" i="2"/>
  <c r="E15" i="4" s="1"/>
  <c r="E78" i="2"/>
  <c r="D15" i="4" s="1"/>
  <c r="D78" i="2"/>
  <c r="C15" i="4" s="1"/>
  <c r="H77" i="2"/>
  <c r="H76" i="2"/>
  <c r="H75" i="2"/>
  <c r="H74" i="2"/>
  <c r="H73" i="2"/>
  <c r="H72" i="2"/>
  <c r="H71" i="2"/>
  <c r="H70" i="2"/>
  <c r="H69" i="2"/>
  <c r="G66" i="2"/>
  <c r="F66" i="2"/>
  <c r="E66" i="2"/>
  <c r="D66" i="2"/>
  <c r="H65" i="2"/>
  <c r="H64" i="2"/>
  <c r="H63" i="2"/>
  <c r="H62" i="2"/>
  <c r="G57" i="2"/>
  <c r="F12" i="4" s="1"/>
  <c r="F57" i="2"/>
  <c r="E12" i="4" s="1"/>
  <c r="E57" i="2"/>
  <c r="D12" i="4" s="1"/>
  <c r="D57" i="2"/>
  <c r="C12" i="4" s="1"/>
  <c r="H56" i="2"/>
  <c r="H55" i="2"/>
  <c r="H54" i="2"/>
  <c r="H53" i="2"/>
  <c r="G50" i="2"/>
  <c r="F11" i="4" s="1"/>
  <c r="F50" i="2"/>
  <c r="E11" i="4" s="1"/>
  <c r="E50" i="2"/>
  <c r="D11" i="4" s="1"/>
  <c r="D50" i="2"/>
  <c r="C11" i="4" s="1"/>
  <c r="H49" i="2"/>
  <c r="H48" i="2"/>
  <c r="H47" i="2"/>
  <c r="H46" i="2"/>
  <c r="H45" i="2"/>
  <c r="G42" i="2"/>
  <c r="F10" i="4" s="1"/>
  <c r="F42" i="2"/>
  <c r="E10" i="4" s="1"/>
  <c r="E42" i="2"/>
  <c r="D10" i="4" s="1"/>
  <c r="D42" i="2"/>
  <c r="C10" i="4" s="1"/>
  <c r="H41" i="2"/>
  <c r="H40" i="2"/>
  <c r="H39" i="2"/>
  <c r="H38" i="2"/>
  <c r="H37" i="2"/>
  <c r="G34" i="2"/>
  <c r="F9" i="4" s="1"/>
  <c r="F34" i="2"/>
  <c r="E9" i="4" s="1"/>
  <c r="E34" i="2"/>
  <c r="D9" i="4" s="1"/>
  <c r="D34" i="2"/>
  <c r="C9" i="4" s="1"/>
  <c r="H33" i="2"/>
  <c r="H32" i="2"/>
  <c r="H31" i="2"/>
  <c r="H30" i="2"/>
  <c r="G27" i="2"/>
  <c r="F8" i="4" s="1"/>
  <c r="F27" i="2"/>
  <c r="E8" i="4" s="1"/>
  <c r="E27" i="2"/>
  <c r="D8" i="4" s="1"/>
  <c r="D27" i="2"/>
  <c r="C8" i="4" s="1"/>
  <c r="H26" i="2"/>
  <c r="H25" i="2"/>
  <c r="H24" i="2"/>
  <c r="H23" i="2"/>
  <c r="H22" i="2"/>
  <c r="H21" i="2"/>
  <c r="G18" i="2"/>
  <c r="F7" i="4" s="1"/>
  <c r="F18" i="2"/>
  <c r="E7" i="4" s="1"/>
  <c r="E18" i="2"/>
  <c r="D7" i="4" s="1"/>
  <c r="D18" i="2"/>
  <c r="C7" i="4" s="1"/>
  <c r="H17" i="2"/>
  <c r="H16" i="2"/>
  <c r="H15" i="2"/>
  <c r="H14" i="2"/>
  <c r="H13" i="2"/>
  <c r="H12" i="2"/>
  <c r="G9" i="2"/>
  <c r="F6" i="4" s="1"/>
  <c r="F9" i="2"/>
  <c r="E6" i="4" s="1"/>
  <c r="E9" i="2"/>
  <c r="D6" i="4" s="1"/>
  <c r="D9" i="2"/>
  <c r="C6" i="4" s="1"/>
  <c r="H8" i="2"/>
  <c r="H7" i="2"/>
  <c r="H6" i="2"/>
  <c r="K257" i="10" l="1"/>
  <c r="K262" i="10" s="1"/>
  <c r="H234" i="10"/>
  <c r="G24" i="11"/>
  <c r="G33" i="11" s="1"/>
  <c r="K52" i="10"/>
  <c r="K261" i="10" s="1"/>
  <c r="H157" i="10"/>
  <c r="H262" i="10" s="1"/>
  <c r="J257" i="10"/>
  <c r="G23" i="11"/>
  <c r="G41" i="11" s="1"/>
  <c r="F42" i="11"/>
  <c r="F43" i="11" s="1"/>
  <c r="G262" i="10"/>
  <c r="G263" i="10" s="1"/>
  <c r="G264" i="10" s="1"/>
  <c r="J262" i="10"/>
  <c r="J263" i="10" s="1"/>
  <c r="J264" i="10" s="1"/>
  <c r="D263" i="10"/>
  <c r="D264" i="10" s="1"/>
  <c r="C41" i="11"/>
  <c r="C42" i="11" s="1"/>
  <c r="C43" i="11" s="1"/>
  <c r="I255" i="10"/>
  <c r="I257" i="10" s="1"/>
  <c r="I262" i="10" s="1"/>
  <c r="I263" i="10" s="1"/>
  <c r="I264" i="10" s="1"/>
  <c r="F263" i="10"/>
  <c r="F264" i="10" s="1"/>
  <c r="E263" i="10"/>
  <c r="E264" i="10" s="1"/>
  <c r="H52" i="10"/>
  <c r="H261" i="10" s="1"/>
  <c r="H263" i="10" s="1"/>
  <c r="H264" i="10" s="1"/>
  <c r="G5" i="11"/>
  <c r="G11" i="11" s="1"/>
  <c r="G40" i="11" s="1"/>
  <c r="K251" i="10"/>
  <c r="K255" i="10" s="1"/>
  <c r="E42" i="11"/>
  <c r="E43" i="11" s="1"/>
  <c r="D42" i="11"/>
  <c r="D43" i="11" s="1"/>
  <c r="H34" i="2"/>
  <c r="G9" i="4" s="1"/>
  <c r="H331" i="2"/>
  <c r="G39" i="4" s="1"/>
  <c r="H50" i="2"/>
  <c r="G11" i="4" s="1"/>
  <c r="H57" i="2"/>
  <c r="G12" i="4" s="1"/>
  <c r="H66" i="2"/>
  <c r="H78" i="2"/>
  <c r="G15" i="4" s="1"/>
  <c r="H104" i="2"/>
  <c r="G18" i="4" s="1"/>
  <c r="H128" i="2"/>
  <c r="G20" i="4" s="1"/>
  <c r="H304" i="2"/>
  <c r="G36" i="4" s="1"/>
  <c r="H18" i="2"/>
  <c r="G7" i="4" s="1"/>
  <c r="H118" i="2"/>
  <c r="G19" i="4" s="1"/>
  <c r="H236" i="2"/>
  <c r="G30" i="4" s="1"/>
  <c r="H251" i="2"/>
  <c r="G31" i="4" s="1"/>
  <c r="H9" i="2"/>
  <c r="G6" i="4" s="1"/>
  <c r="H362" i="2"/>
  <c r="G42" i="4" s="1"/>
  <c r="H317" i="2"/>
  <c r="D375" i="2"/>
  <c r="C45" i="4" s="1"/>
  <c r="E375" i="2"/>
  <c r="D45" i="4" s="1"/>
  <c r="F47" i="4"/>
  <c r="F46" i="5"/>
  <c r="F63" i="4" s="1"/>
  <c r="C62" i="4" s="1"/>
  <c r="G14" i="4"/>
  <c r="H42" i="2"/>
  <c r="G10" i="4" s="1"/>
  <c r="F306" i="2"/>
  <c r="E14" i="4"/>
  <c r="H87" i="2"/>
  <c r="G16" i="4" s="1"/>
  <c r="H138" i="2"/>
  <c r="G21" i="4" s="1"/>
  <c r="H156" i="2"/>
  <c r="G23" i="4" s="1"/>
  <c r="H163" i="2"/>
  <c r="G24" i="4" s="1"/>
  <c r="H174" i="2"/>
  <c r="G25" i="4" s="1"/>
  <c r="H185" i="2"/>
  <c r="G26" i="4" s="1"/>
  <c r="H196" i="2"/>
  <c r="G27" i="4" s="1"/>
  <c r="H203" i="2"/>
  <c r="G28" i="4" s="1"/>
  <c r="H286" i="2"/>
  <c r="G34" i="4" s="1"/>
  <c r="G375" i="2"/>
  <c r="F45" i="4" s="1"/>
  <c r="G46" i="4"/>
  <c r="G50" i="4"/>
  <c r="G59" i="2"/>
  <c r="G306" i="2"/>
  <c r="F14" i="4"/>
  <c r="H273" i="2"/>
  <c r="G33" i="4" s="1"/>
  <c r="D39" i="4"/>
  <c r="C61" i="4"/>
  <c r="G61" i="4" s="1"/>
  <c r="H96" i="2"/>
  <c r="G17" i="4" s="1"/>
  <c r="H147" i="2"/>
  <c r="G22" i="4" s="1"/>
  <c r="H212" i="2"/>
  <c r="G29" i="4" s="1"/>
  <c r="H294" i="2"/>
  <c r="G35" i="4" s="1"/>
  <c r="H261" i="2"/>
  <c r="G32" i="4" s="1"/>
  <c r="G38" i="4"/>
  <c r="H375" i="2"/>
  <c r="D59" i="2"/>
  <c r="D306" i="2"/>
  <c r="C14" i="4"/>
  <c r="E46" i="4"/>
  <c r="F398" i="2"/>
  <c r="E49" i="4" s="1"/>
  <c r="F59" i="2"/>
  <c r="H27" i="2"/>
  <c r="G8" i="4" s="1"/>
  <c r="E59" i="2"/>
  <c r="E306" i="2"/>
  <c r="D14" i="4"/>
  <c r="D398" i="2"/>
  <c r="C49" i="4" s="1"/>
  <c r="H369" i="2"/>
  <c r="G43" i="4" s="1"/>
  <c r="F375" i="2"/>
  <c r="E45" i="4" s="1"/>
  <c r="E398" i="2"/>
  <c r="D49" i="4" s="1"/>
  <c r="C38" i="4"/>
  <c r="H396" i="2"/>
  <c r="G48" i="4" s="1"/>
  <c r="H357" i="2"/>
  <c r="K263" i="10" l="1"/>
  <c r="K264" i="10" s="1"/>
  <c r="G42" i="11"/>
  <c r="G43" i="11" s="1"/>
  <c r="G48" i="11" s="1"/>
  <c r="F47" i="5"/>
  <c r="G62" i="4"/>
  <c r="E403" i="2"/>
  <c r="D53" i="4" s="1"/>
  <c r="D37" i="4"/>
  <c r="G45" i="4"/>
  <c r="H398" i="2"/>
  <c r="G41" i="4"/>
  <c r="E402" i="2"/>
  <c r="D13" i="4"/>
  <c r="H59" i="2"/>
  <c r="D403" i="2"/>
  <c r="C53" i="4" s="1"/>
  <c r="C37" i="4"/>
  <c r="G403" i="2"/>
  <c r="F53" i="4" s="1"/>
  <c r="F37" i="4"/>
  <c r="E13" i="4"/>
  <c r="F402" i="2"/>
  <c r="H306" i="2"/>
  <c r="D402" i="2"/>
  <c r="C13" i="4"/>
  <c r="G402" i="2"/>
  <c r="F13" i="4"/>
  <c r="E37" i="4"/>
  <c r="F403" i="2"/>
  <c r="E53" i="4" s="1"/>
  <c r="G49" i="4" l="1"/>
  <c r="H403" i="2"/>
  <c r="G37" i="4"/>
  <c r="D404" i="2"/>
  <c r="C52" i="4"/>
  <c r="E52" i="4"/>
  <c r="F404" i="2"/>
  <c r="H402" i="2"/>
  <c r="G13" i="4"/>
  <c r="F52" i="4"/>
  <c r="G404" i="2"/>
  <c r="E404" i="2"/>
  <c r="D52" i="4"/>
  <c r="D405" i="2" l="1"/>
  <c r="C55" i="4" s="1"/>
  <c r="C54" i="4"/>
  <c r="E405" i="2"/>
  <c r="D55" i="4" s="1"/>
  <c r="D54" i="4"/>
  <c r="F54" i="4"/>
  <c r="G405" i="2"/>
  <c r="F55" i="4" s="1"/>
  <c r="G53" i="4"/>
  <c r="G52" i="4"/>
  <c r="H404" i="2"/>
  <c r="E54" i="4"/>
  <c r="F405" i="2"/>
  <c r="E55" i="4" s="1"/>
  <c r="G54" i="4" l="1"/>
  <c r="H405" i="2"/>
  <c r="G55" i="4" l="1"/>
  <c r="G60" i="4" s="1"/>
</calcChain>
</file>

<file path=xl/sharedStrings.xml><?xml version="1.0" encoding="utf-8"?>
<sst xmlns="http://schemas.openxmlformats.org/spreadsheetml/2006/main" count="1254" uniqueCount="989">
  <si>
    <t>【作成上の注意事項】</t>
  </si>
  <si>
    <t>受付番号(事務局で記入します）：</t>
  </si>
  <si>
    <t>企画名</t>
  </si>
  <si>
    <t>団体名</t>
  </si>
  <si>
    <t>記入担当者
氏名</t>
  </si>
  <si>
    <t>日本円</t>
  </si>
  <si>
    <t>通貨A</t>
  </si>
  <si>
    <t>通貨B</t>
  </si>
  <si>
    <t>通貨C</t>
  </si>
  <si>
    <t>合計（円）</t>
  </si>
  <si>
    <t>備考</t>
  </si>
  <si>
    <t>通貨単位</t>
  </si>
  <si>
    <t>円</t>
  </si>
  <si>
    <t>円換算レート</t>
  </si>
  <si>
    <t>適用レートの詳細</t>
  </si>
  <si>
    <t>原作費</t>
  </si>
  <si>
    <t>1002</t>
  </si>
  <si>
    <t>原作権</t>
  </si>
  <si>
    <t>1079</t>
  </si>
  <si>
    <t>原作取得　渡航費</t>
  </si>
  <si>
    <t>1080</t>
  </si>
  <si>
    <t>原作取得経費</t>
  </si>
  <si>
    <t>1000　小計</t>
  </si>
  <si>
    <t>脚本費</t>
  </si>
  <si>
    <t>1101</t>
  </si>
  <si>
    <t>脚本</t>
  </si>
  <si>
    <t>1105</t>
  </si>
  <si>
    <t>資料調査</t>
  </si>
  <si>
    <t>1108</t>
  </si>
  <si>
    <t>脚本印刷</t>
  </si>
  <si>
    <t>1118</t>
  </si>
  <si>
    <t>脚本クリアランス</t>
  </si>
  <si>
    <t>1179</t>
  </si>
  <si>
    <t>脚本　渡航費</t>
  </si>
  <si>
    <t>1180</t>
  </si>
  <si>
    <t>脚本執筆経費</t>
  </si>
  <si>
    <t>1100　小計</t>
  </si>
  <si>
    <t>プロデューサー費</t>
  </si>
  <si>
    <t>1201</t>
  </si>
  <si>
    <t>プロデューサー</t>
  </si>
  <si>
    <t>1203</t>
  </si>
  <si>
    <t>ラインプロデューサー</t>
  </si>
  <si>
    <t>1204</t>
  </si>
  <si>
    <t>アソシエイト・プロデューサー</t>
  </si>
  <si>
    <t>1221</t>
  </si>
  <si>
    <t>プロデューサー・アシスタント</t>
  </si>
  <si>
    <t>1279</t>
  </si>
  <si>
    <t>プロデューサー　渡航費</t>
  </si>
  <si>
    <t>1280</t>
  </si>
  <si>
    <t>プロデューサー経費</t>
  </si>
  <si>
    <t>1200　小計</t>
  </si>
  <si>
    <t>監督費</t>
  </si>
  <si>
    <t>1301</t>
  </si>
  <si>
    <t>監督</t>
  </si>
  <si>
    <t>1321</t>
  </si>
  <si>
    <t>監督助手</t>
  </si>
  <si>
    <t>1379</t>
  </si>
  <si>
    <t>監督　渡航費</t>
  </si>
  <si>
    <t>1380</t>
  </si>
  <si>
    <t>監督経費</t>
  </si>
  <si>
    <t>1300　小計</t>
  </si>
  <si>
    <t>メインキャスト費</t>
  </si>
  <si>
    <t>1401</t>
  </si>
  <si>
    <t>メインキャスト</t>
  </si>
  <si>
    <t>1420</t>
  </si>
  <si>
    <t>キャスティング・ディレクター</t>
  </si>
  <si>
    <t>1440</t>
  </si>
  <si>
    <t>キャスティング経費（含む渡航費）</t>
  </si>
  <si>
    <t>1460</t>
  </si>
  <si>
    <t>メインキャスト経費(専属スタイリスト等。含む渡航費）</t>
  </si>
  <si>
    <t>1479</t>
  </si>
  <si>
    <t>メインキャスト　渡航費</t>
  </si>
  <si>
    <t>1400　小計</t>
  </si>
  <si>
    <t>助演キャスト費</t>
  </si>
  <si>
    <t>1501</t>
  </si>
  <si>
    <t>助演キャスト</t>
  </si>
  <si>
    <t>1502</t>
  </si>
  <si>
    <t>その他キャスト</t>
  </si>
  <si>
    <t>1540</t>
  </si>
  <si>
    <t>助演キャスト諸経費</t>
  </si>
  <si>
    <t>1563</t>
  </si>
  <si>
    <t>アフレコ出演料</t>
  </si>
  <si>
    <t>1579</t>
  </si>
  <si>
    <t>助演キャスト　渡航費</t>
  </si>
  <si>
    <t>1500　小計</t>
  </si>
  <si>
    <t>スタント費</t>
  </si>
  <si>
    <t>1701</t>
  </si>
  <si>
    <t>スタント・コーディネーター</t>
  </si>
  <si>
    <t>1702</t>
  </si>
  <si>
    <t>スタントマン</t>
  </si>
  <si>
    <t>1740</t>
  </si>
  <si>
    <t>スタント機材／経費</t>
  </si>
  <si>
    <t>1779</t>
  </si>
  <si>
    <t>スタント　渡航費</t>
  </si>
  <si>
    <t>1700　小計</t>
  </si>
  <si>
    <t>アバブ・ザ・ライン計　（ABOVE-THE-LINE TOTAL）</t>
  </si>
  <si>
    <t>エキストラ費</t>
  </si>
  <si>
    <t>2001</t>
  </si>
  <si>
    <t>エキストラ</t>
  </si>
  <si>
    <t>2003</t>
  </si>
  <si>
    <t>スタンド・イン／吹き替え</t>
  </si>
  <si>
    <t>2020</t>
  </si>
  <si>
    <t>エキストラ・キャスティング</t>
  </si>
  <si>
    <t>2040</t>
  </si>
  <si>
    <t>エキストラ経費</t>
  </si>
  <si>
    <t>2000　小計</t>
  </si>
  <si>
    <t>製作スタッフ費</t>
  </si>
  <si>
    <t>2101</t>
  </si>
  <si>
    <t>製作担当</t>
  </si>
  <si>
    <t>2102</t>
  </si>
  <si>
    <t>助監督チーフ</t>
  </si>
  <si>
    <t>2103</t>
  </si>
  <si>
    <t>助監督セカンド他</t>
  </si>
  <si>
    <t>2111</t>
  </si>
  <si>
    <t>スクリプター</t>
  </si>
  <si>
    <t>2115</t>
  </si>
  <si>
    <t>ロケーション・マネージャー</t>
  </si>
  <si>
    <t>2118</t>
  </si>
  <si>
    <t>コーディネーター</t>
  </si>
  <si>
    <t>2119</t>
  </si>
  <si>
    <t>製作デスク</t>
  </si>
  <si>
    <t>2121</t>
  </si>
  <si>
    <t>製作進行</t>
  </si>
  <si>
    <t>2126</t>
  </si>
  <si>
    <t>製作経理</t>
  </si>
  <si>
    <t>2100　小計</t>
  </si>
  <si>
    <t>美術人件費</t>
  </si>
  <si>
    <t>2301</t>
  </si>
  <si>
    <t>美術監督</t>
  </si>
  <si>
    <t>2302</t>
  </si>
  <si>
    <t>アート・ディレクター</t>
  </si>
  <si>
    <t>2303</t>
  </si>
  <si>
    <t>美術助手</t>
  </si>
  <si>
    <t>2307</t>
  </si>
  <si>
    <t>美術部応援</t>
  </si>
  <si>
    <t>2311</t>
  </si>
  <si>
    <t>組付大道具</t>
  </si>
  <si>
    <t>2340</t>
  </si>
  <si>
    <t>美術部経費</t>
  </si>
  <si>
    <t>2300　小計</t>
  </si>
  <si>
    <t>美術立て込み費</t>
  </si>
  <si>
    <t>2401</t>
  </si>
  <si>
    <t>セット建て込み費</t>
  </si>
  <si>
    <t>2402</t>
  </si>
  <si>
    <t>オープンセット建て込み費</t>
  </si>
  <si>
    <t>2403</t>
  </si>
  <si>
    <t>ロケセット加工費</t>
  </si>
  <si>
    <t>2440</t>
  </si>
  <si>
    <t>資材等購入品</t>
  </si>
  <si>
    <t>2450</t>
  </si>
  <si>
    <t>高所作業車等重機レンタル</t>
  </si>
  <si>
    <t>2460</t>
  </si>
  <si>
    <t>足場組み立て他経費(廃棄物処理費含む）</t>
  </si>
  <si>
    <t>2400　小計</t>
  </si>
  <si>
    <t>特殊機材及び操演費</t>
  </si>
  <si>
    <t>2601</t>
  </si>
  <si>
    <t>特機担当</t>
  </si>
  <si>
    <t>2602</t>
  </si>
  <si>
    <t>特機スタッフ</t>
  </si>
  <si>
    <t>2640</t>
  </si>
  <si>
    <t>特機購入品</t>
  </si>
  <si>
    <t>2650</t>
  </si>
  <si>
    <t>特機レンタル</t>
  </si>
  <si>
    <t>2685</t>
  </si>
  <si>
    <t>紛失／破損</t>
  </si>
  <si>
    <t>2600　小計</t>
  </si>
  <si>
    <t>撮影費</t>
  </si>
  <si>
    <t>2801</t>
  </si>
  <si>
    <t>撮影監督</t>
  </si>
  <si>
    <t>2802</t>
  </si>
  <si>
    <t>撮影助手チーフまたはオペレーター</t>
  </si>
  <si>
    <t>2803</t>
  </si>
  <si>
    <t>撮影助手セカンド</t>
  </si>
  <si>
    <t>2804</t>
  </si>
  <si>
    <t>撮影助手サード</t>
  </si>
  <si>
    <t>2805</t>
  </si>
  <si>
    <t>撮影助手フォース他</t>
  </si>
  <si>
    <t>2807</t>
  </si>
  <si>
    <t>撮影部応援</t>
  </si>
  <si>
    <t>2821</t>
  </si>
  <si>
    <t>ステディカム・オペレーター</t>
  </si>
  <si>
    <t>2823</t>
  </si>
  <si>
    <t>VE（ビデオ・エンジニア）</t>
  </si>
  <si>
    <t>2840</t>
  </si>
  <si>
    <t>撮影消耗品／購入品</t>
  </si>
  <si>
    <t>2850</t>
  </si>
  <si>
    <t>撮影機材レンタル</t>
  </si>
  <si>
    <t>2885</t>
  </si>
  <si>
    <t>2800　小計</t>
  </si>
  <si>
    <t>現場録音費</t>
  </si>
  <si>
    <t>3001</t>
  </si>
  <si>
    <t>録音技師</t>
  </si>
  <si>
    <t>3002</t>
  </si>
  <si>
    <t>録音助手チーフまたはブーム・オペレーター</t>
  </si>
  <si>
    <t>3003</t>
  </si>
  <si>
    <t>録音助手セカンド他</t>
  </si>
  <si>
    <t>3007</t>
  </si>
  <si>
    <t>録音部応援</t>
  </si>
  <si>
    <t>3040</t>
  </si>
  <si>
    <t>録音消耗品／購入品</t>
  </si>
  <si>
    <t>3050</t>
  </si>
  <si>
    <t>録音機材レンタル</t>
  </si>
  <si>
    <t>3085</t>
  </si>
  <si>
    <t>3000　小計</t>
  </si>
  <si>
    <t>照明費</t>
  </si>
  <si>
    <t>3101</t>
  </si>
  <si>
    <t>照明技師</t>
  </si>
  <si>
    <t>3102</t>
  </si>
  <si>
    <t>照明助手チーフ</t>
  </si>
  <si>
    <t>3103</t>
  </si>
  <si>
    <t>照明助手セカンド他</t>
  </si>
  <si>
    <t>3107</t>
  </si>
  <si>
    <t>照明部応援</t>
  </si>
  <si>
    <t>3140</t>
  </si>
  <si>
    <t>照明消耗品／購入品</t>
  </si>
  <si>
    <t>3150</t>
  </si>
  <si>
    <t>照明機材レンタル</t>
  </si>
  <si>
    <t>3185</t>
  </si>
  <si>
    <t>3100　小計</t>
  </si>
  <si>
    <t>特殊撮影及び効果費</t>
  </si>
  <si>
    <t>3201</t>
  </si>
  <si>
    <t>特殊撮影／効果コーディネーター</t>
  </si>
  <si>
    <t>3202</t>
  </si>
  <si>
    <t>特殊撮影／効果人件費</t>
  </si>
  <si>
    <t>3210</t>
  </si>
  <si>
    <t>特殊撮影／効果製作費</t>
  </si>
  <si>
    <t>3240</t>
  </si>
  <si>
    <t>特殊撮影／効果消耗品／購入品</t>
  </si>
  <si>
    <t>3250</t>
  </si>
  <si>
    <t>特殊撮影／効果レンタル</t>
  </si>
  <si>
    <t>3285</t>
  </si>
  <si>
    <t>3200　小計</t>
  </si>
  <si>
    <t>装飾費</t>
  </si>
  <si>
    <t>3401</t>
  </si>
  <si>
    <t>装飾担当</t>
  </si>
  <si>
    <t>3402</t>
  </si>
  <si>
    <t>装飾助手</t>
  </si>
  <si>
    <t>3407</t>
  </si>
  <si>
    <t>装飾部応援</t>
  </si>
  <si>
    <t>3440</t>
  </si>
  <si>
    <t>装飾品購入</t>
  </si>
  <si>
    <t>3450</t>
  </si>
  <si>
    <t>装飾品レンタル</t>
  </si>
  <si>
    <t>3485</t>
  </si>
  <si>
    <t>3400　小計</t>
  </si>
  <si>
    <t>劇用動物費</t>
  </si>
  <si>
    <t>3501</t>
  </si>
  <si>
    <t>調教師／飼育係</t>
  </si>
  <si>
    <t>3540</t>
  </si>
  <si>
    <t>劇用動物購入</t>
  </si>
  <si>
    <t>3550</t>
  </si>
  <si>
    <t>劇用動物レンタル</t>
  </si>
  <si>
    <t>3555</t>
  </si>
  <si>
    <t>劇用動物運搬及び宿泊</t>
  </si>
  <si>
    <t>3500　小計</t>
  </si>
  <si>
    <t>衣裳費</t>
  </si>
  <si>
    <t>3701</t>
  </si>
  <si>
    <t>デザイナー及び衣裳担当</t>
  </si>
  <si>
    <t>3702</t>
  </si>
  <si>
    <t>デザイナー及び衣裳助手</t>
  </si>
  <si>
    <t>3704</t>
  </si>
  <si>
    <t>衣裳助手</t>
  </si>
  <si>
    <t>3710</t>
  </si>
  <si>
    <t>害虫衣裳直し／製作</t>
  </si>
  <si>
    <t>3712</t>
  </si>
  <si>
    <t>クリーニング</t>
  </si>
  <si>
    <t>3740</t>
  </si>
  <si>
    <t>衣裳購入</t>
  </si>
  <si>
    <t>3750</t>
  </si>
  <si>
    <t>衣裳レンタル</t>
  </si>
  <si>
    <t>3785</t>
  </si>
  <si>
    <t>3700　小計</t>
  </si>
  <si>
    <t>ヘアメイク費</t>
  </si>
  <si>
    <t>3801</t>
  </si>
  <si>
    <t>ヘアメイク担当</t>
  </si>
  <si>
    <t>3802</t>
  </si>
  <si>
    <t>ヘアメイク助手</t>
  </si>
  <si>
    <t>3805</t>
  </si>
  <si>
    <t>刺青等ボディーメイク担当</t>
  </si>
  <si>
    <t>3807</t>
  </si>
  <si>
    <t>ヘアメイク部応援</t>
  </si>
  <si>
    <t>3821</t>
  </si>
  <si>
    <t>特殊メイク担当</t>
  </si>
  <si>
    <t>3840</t>
  </si>
  <si>
    <t>ヘアメイク購入品</t>
  </si>
  <si>
    <t>3850</t>
  </si>
  <si>
    <t>かつら等ヘアメイクレンタル</t>
  </si>
  <si>
    <t>3885</t>
  </si>
  <si>
    <t>3800　小計</t>
  </si>
  <si>
    <t>小道具費</t>
  </si>
  <si>
    <t>3901</t>
  </si>
  <si>
    <t>小道具担当</t>
  </si>
  <si>
    <t>3902</t>
  </si>
  <si>
    <t>小道具助手</t>
  </si>
  <si>
    <t>3905</t>
  </si>
  <si>
    <t>銃器等取扱者</t>
  </si>
  <si>
    <t>3908</t>
  </si>
  <si>
    <t>消え物担当</t>
  </si>
  <si>
    <t>3930</t>
  </si>
  <si>
    <t>小道具製作</t>
  </si>
  <si>
    <t>3940</t>
  </si>
  <si>
    <t>小道具購入品</t>
  </si>
  <si>
    <t>3950</t>
  </si>
  <si>
    <t>小道具レンタル</t>
  </si>
  <si>
    <t>3985</t>
  </si>
  <si>
    <t>3900　小計</t>
  </si>
  <si>
    <t>劇用アクション小道具費(劇用車等）</t>
  </si>
  <si>
    <t>4001</t>
  </si>
  <si>
    <t>劇用車輛他コーディネーター／メカニック</t>
  </si>
  <si>
    <t>4040</t>
  </si>
  <si>
    <t>劇用車輛他購入</t>
  </si>
  <si>
    <t>4050</t>
  </si>
  <si>
    <t>劇用車輛他レンタル</t>
  </si>
  <si>
    <t>4085</t>
  </si>
  <si>
    <t>修繕／メンテナンス</t>
  </si>
  <si>
    <t>4000　小計</t>
  </si>
  <si>
    <t>フィルム／テープ及び現場現像費</t>
  </si>
  <si>
    <t>4201</t>
  </si>
  <si>
    <t>フィルム／テープ</t>
  </si>
  <si>
    <t>4218</t>
  </si>
  <si>
    <t>現場現像</t>
  </si>
  <si>
    <t>4219</t>
  </si>
  <si>
    <t>現場プリント</t>
  </si>
  <si>
    <t>4220</t>
  </si>
  <si>
    <t>テレシネ／ラッシュ作成</t>
  </si>
  <si>
    <t>4240</t>
  </si>
  <si>
    <t>現場現像購入品</t>
  </si>
  <si>
    <t>4250</t>
  </si>
  <si>
    <t>試写室等レンタル</t>
  </si>
  <si>
    <t>4200　小計</t>
  </si>
  <si>
    <t>セカンドユニット費</t>
  </si>
  <si>
    <t>4413</t>
  </si>
  <si>
    <t>4414</t>
  </si>
  <si>
    <t>キャスト</t>
  </si>
  <si>
    <t>4420</t>
  </si>
  <si>
    <t>4421</t>
  </si>
  <si>
    <t>プロダクション・スタッフ</t>
  </si>
  <si>
    <t>4423</t>
  </si>
  <si>
    <t>美術</t>
  </si>
  <si>
    <t>4424</t>
  </si>
  <si>
    <t>美術建て込み</t>
  </si>
  <si>
    <t>4426</t>
  </si>
  <si>
    <t>特機／操演</t>
  </si>
  <si>
    <t>4428</t>
  </si>
  <si>
    <t>撮影</t>
  </si>
  <si>
    <t>4430</t>
  </si>
  <si>
    <t>現場録音</t>
  </si>
  <si>
    <t>4431</t>
  </si>
  <si>
    <t>照明</t>
  </si>
  <si>
    <t>4434</t>
  </si>
  <si>
    <t>装飾</t>
  </si>
  <si>
    <t>4437</t>
  </si>
  <si>
    <t>衣裳</t>
  </si>
  <si>
    <t>4438</t>
  </si>
  <si>
    <t>ヘアメイク</t>
  </si>
  <si>
    <t>4439</t>
  </si>
  <si>
    <t>小道具</t>
  </si>
  <si>
    <t>4440</t>
  </si>
  <si>
    <t>劇用車等</t>
  </si>
  <si>
    <t>4442</t>
  </si>
  <si>
    <t>フィルム／現像</t>
  </si>
  <si>
    <t>4445</t>
  </si>
  <si>
    <t>VFX</t>
  </si>
  <si>
    <t>4448</t>
  </si>
  <si>
    <t>準備</t>
  </si>
  <si>
    <t>4450</t>
  </si>
  <si>
    <t>ロケーション</t>
  </si>
  <si>
    <t>4452</t>
  </si>
  <si>
    <t>車輛</t>
  </si>
  <si>
    <t>4455</t>
  </si>
  <si>
    <t>スタジオレンタル</t>
  </si>
  <si>
    <t>4400　小計</t>
  </si>
  <si>
    <t>VFX費</t>
  </si>
  <si>
    <t>4501</t>
  </si>
  <si>
    <t>VFXスーパーバイザー</t>
  </si>
  <si>
    <t>4503</t>
  </si>
  <si>
    <t>VFX編集人件費</t>
  </si>
  <si>
    <t>4513</t>
  </si>
  <si>
    <t>モーション・コントロール</t>
  </si>
  <si>
    <t>4514</t>
  </si>
  <si>
    <t>モーション・キャプチャー</t>
  </si>
  <si>
    <t>4515</t>
  </si>
  <si>
    <t>ワイヤー消し</t>
  </si>
  <si>
    <t>4516</t>
  </si>
  <si>
    <t>テレシネ／スキャニング</t>
  </si>
  <si>
    <t>4517</t>
  </si>
  <si>
    <t>CGI/SGI</t>
  </si>
  <si>
    <t>4520</t>
  </si>
  <si>
    <t>ミニチュア製作スーパーバイザー</t>
  </si>
  <si>
    <t>4522</t>
  </si>
  <si>
    <t>ミニチュア製作</t>
  </si>
  <si>
    <t>4542</t>
  </si>
  <si>
    <t>グリーンバックレンタル</t>
  </si>
  <si>
    <t>4544</t>
  </si>
  <si>
    <t>テスト</t>
  </si>
  <si>
    <t>4550</t>
  </si>
  <si>
    <t>機材／スタジオレンタル</t>
  </si>
  <si>
    <t>4500　小計</t>
  </si>
  <si>
    <t>テスト費</t>
  </si>
  <si>
    <t>4621</t>
  </si>
  <si>
    <t>スタッフ</t>
  </si>
  <si>
    <t>4623</t>
  </si>
  <si>
    <t>美術／装飾／小道具</t>
  </si>
  <si>
    <t>4651</t>
  </si>
  <si>
    <t>4655</t>
  </si>
  <si>
    <t>4657</t>
  </si>
  <si>
    <t>機材レンタル等</t>
  </si>
  <si>
    <t>4658</t>
  </si>
  <si>
    <t>スタジオレンタル等</t>
  </si>
  <si>
    <t>4661</t>
  </si>
  <si>
    <t>4600　小計</t>
  </si>
  <si>
    <t>準備費</t>
  </si>
  <si>
    <t>4801</t>
  </si>
  <si>
    <t>渡航／宿泊／交通</t>
  </si>
  <si>
    <t>4802</t>
  </si>
  <si>
    <t>食事</t>
  </si>
  <si>
    <t>4803</t>
  </si>
  <si>
    <t>4804</t>
  </si>
  <si>
    <t>高速／燃料／駐車</t>
  </si>
  <si>
    <t>4805</t>
  </si>
  <si>
    <t>通信</t>
  </si>
  <si>
    <t>4806</t>
  </si>
  <si>
    <t>4807</t>
  </si>
  <si>
    <t>備品／消耗品</t>
  </si>
  <si>
    <t>4808</t>
  </si>
  <si>
    <t>許可申請／謝礼</t>
  </si>
  <si>
    <t>4809</t>
  </si>
  <si>
    <t>その他準備／ロケハン経費</t>
  </si>
  <si>
    <t>4800　小計</t>
  </si>
  <si>
    <t>ロケーション費</t>
  </si>
  <si>
    <t>5001</t>
  </si>
  <si>
    <t>5011</t>
  </si>
  <si>
    <t>食事／打ち合わせ</t>
  </si>
  <si>
    <t>5018</t>
  </si>
  <si>
    <t>ロケセット使用（控室など含む）</t>
  </si>
  <si>
    <t>5020</t>
  </si>
  <si>
    <t>ロケ地設営（重機等）レンタル／購入</t>
  </si>
  <si>
    <t>5021</t>
  </si>
  <si>
    <t>現場／ロケセット警備等</t>
  </si>
  <si>
    <t>5022</t>
  </si>
  <si>
    <t>5025</t>
  </si>
  <si>
    <t>製作備品購入／レンタル</t>
  </si>
  <si>
    <t>5028</t>
  </si>
  <si>
    <t>通信／運搬</t>
  </si>
  <si>
    <t>5031</t>
  </si>
  <si>
    <t>製作祈願／打ち上げ</t>
  </si>
  <si>
    <t>5051</t>
  </si>
  <si>
    <t>その他ロケーション経費</t>
  </si>
  <si>
    <t>5000　小計</t>
  </si>
  <si>
    <t>車輛費</t>
  </si>
  <si>
    <t>5201</t>
  </si>
  <si>
    <t>ロケ車輛レンタル（月定）</t>
  </si>
  <si>
    <t>5205</t>
  </si>
  <si>
    <t>ロケ車輛レンタル（別車輛）</t>
  </si>
  <si>
    <t>5211</t>
  </si>
  <si>
    <t>その他車輛レンタル（レンタカー他）</t>
  </si>
  <si>
    <t>5240</t>
  </si>
  <si>
    <t>5251</t>
  </si>
  <si>
    <t>車輛修理／メンテナンス</t>
  </si>
  <si>
    <t>5200　小計</t>
  </si>
  <si>
    <t>ステージ費</t>
  </si>
  <si>
    <t>5501</t>
  </si>
  <si>
    <t>ステージ・レンタル</t>
  </si>
  <si>
    <t>5511</t>
  </si>
  <si>
    <t>付帯設備レンタル（スタッフルーム等）</t>
  </si>
  <si>
    <t>5521</t>
  </si>
  <si>
    <t>電力</t>
  </si>
  <si>
    <t>5522</t>
  </si>
  <si>
    <t>空調設備等</t>
  </si>
  <si>
    <t>5524</t>
  </si>
  <si>
    <t>足場</t>
  </si>
  <si>
    <t>5550</t>
  </si>
  <si>
    <t>レンタル（セット照明機材等）</t>
  </si>
  <si>
    <t>5560</t>
  </si>
  <si>
    <t>廃棄物処理他経費</t>
  </si>
  <si>
    <t>5500　小計</t>
  </si>
  <si>
    <t>プロダクション計　（BELOW-THE-LINE PRODUCTION TOTAL）</t>
  </si>
  <si>
    <t>編集費</t>
  </si>
  <si>
    <t>6001</t>
  </si>
  <si>
    <t>編集担当</t>
  </si>
  <si>
    <t>6002</t>
  </si>
  <si>
    <t>編集助手</t>
  </si>
  <si>
    <t>6017</t>
  </si>
  <si>
    <t>ネガ編集</t>
  </si>
  <si>
    <t>6040</t>
  </si>
  <si>
    <t>編集購入品</t>
  </si>
  <si>
    <t>6050</t>
  </si>
  <si>
    <t>編集機材費レンタル</t>
  </si>
  <si>
    <t>6051</t>
  </si>
  <si>
    <t>編集スタジオレンタル</t>
  </si>
  <si>
    <t>6079</t>
  </si>
  <si>
    <t>編集　渡航費</t>
  </si>
  <si>
    <t>6080</t>
  </si>
  <si>
    <t>編集経費（食事／交通費等）</t>
  </si>
  <si>
    <t>6000　小計</t>
  </si>
  <si>
    <t>仕上録音費</t>
  </si>
  <si>
    <t>6201</t>
  </si>
  <si>
    <t>仕上録音担当</t>
  </si>
  <si>
    <t>6202</t>
  </si>
  <si>
    <t>仕上録音助手</t>
  </si>
  <si>
    <t>6205</t>
  </si>
  <si>
    <t>リレコ担当及びスタジオ</t>
  </si>
  <si>
    <t>6208</t>
  </si>
  <si>
    <t>アフレコ・スタジオ</t>
  </si>
  <si>
    <t>6209</t>
  </si>
  <si>
    <t>M&amp;E</t>
  </si>
  <si>
    <t>6240</t>
  </si>
  <si>
    <t>仕上録音購入品</t>
  </si>
  <si>
    <t>6244</t>
  </si>
  <si>
    <t>サウンド・ネガ・フィルム</t>
  </si>
  <si>
    <t>6250</t>
  </si>
  <si>
    <t>仕上録音機材レンタル</t>
  </si>
  <si>
    <t>6251</t>
  </si>
  <si>
    <t>仕上録音スタジオレンタル</t>
  </si>
  <si>
    <t>6279</t>
  </si>
  <si>
    <t>仕上録音　渡航費</t>
  </si>
  <si>
    <t>6280</t>
  </si>
  <si>
    <t>仕上録音経費（食事／交通費含）</t>
  </si>
  <si>
    <t>6200　小計</t>
  </si>
  <si>
    <t>仕上現像費</t>
  </si>
  <si>
    <t>6421</t>
  </si>
  <si>
    <t>オフ・ライン編集</t>
  </si>
  <si>
    <t>6422</t>
  </si>
  <si>
    <t>オン・ライン編集</t>
  </si>
  <si>
    <t>6425</t>
  </si>
  <si>
    <t>フィルム・レコーディング</t>
  </si>
  <si>
    <t>6428</t>
  </si>
  <si>
    <t>オプチカル</t>
  </si>
  <si>
    <t>6431</t>
  </si>
  <si>
    <t>０号／初号プリント</t>
  </si>
  <si>
    <t>6435</t>
  </si>
  <si>
    <t>インターポジティブ／ネガティブ</t>
  </si>
  <si>
    <t>6440</t>
  </si>
  <si>
    <t>購入品（テープ等）</t>
  </si>
  <si>
    <t>6450</t>
  </si>
  <si>
    <t>機材／試写室等レンタル</t>
  </si>
  <si>
    <t>6479</t>
  </si>
  <si>
    <t>仕上現像　渡航費</t>
  </si>
  <si>
    <t>6480</t>
  </si>
  <si>
    <t>仕上現像経費（食事／交通費等）</t>
  </si>
  <si>
    <t>6400　小計</t>
  </si>
  <si>
    <t>音楽費</t>
  </si>
  <si>
    <t>6601</t>
  </si>
  <si>
    <t>音楽プロデューサー</t>
  </si>
  <si>
    <t>6605</t>
  </si>
  <si>
    <t>作曲（または音楽製作一式）</t>
  </si>
  <si>
    <t>6606</t>
  </si>
  <si>
    <t>演奏料</t>
  </si>
  <si>
    <t>6610</t>
  </si>
  <si>
    <t>原盤使用料</t>
  </si>
  <si>
    <t>6614</t>
  </si>
  <si>
    <t>音楽著作権料</t>
  </si>
  <si>
    <t>6640</t>
  </si>
  <si>
    <t>音楽購入品</t>
  </si>
  <si>
    <t>6650</t>
  </si>
  <si>
    <t>音楽機材／楽器等レンタル</t>
  </si>
  <si>
    <t>6651</t>
  </si>
  <si>
    <t>音楽スタジオレンタル</t>
  </si>
  <si>
    <t>6679</t>
  </si>
  <si>
    <t>音楽　渡航費</t>
  </si>
  <si>
    <t>6680</t>
  </si>
  <si>
    <t>音楽製作経費（食事／交通費等含）</t>
  </si>
  <si>
    <t>6600　小計</t>
  </si>
  <si>
    <t>タイトル費</t>
  </si>
  <si>
    <t>6801</t>
  </si>
  <si>
    <t>タイトル・デザイン</t>
  </si>
  <si>
    <t>6802</t>
  </si>
  <si>
    <t>メイン＆エンド・タイトル</t>
  </si>
  <si>
    <t>6800　小計</t>
  </si>
  <si>
    <t>バリアフリー字幕・音声制作費</t>
  </si>
  <si>
    <t>字幕作成費</t>
  </si>
  <si>
    <t>字幕素材費</t>
  </si>
  <si>
    <t>音声制作費</t>
  </si>
  <si>
    <t>音声素材費</t>
  </si>
  <si>
    <t>6900　小計</t>
  </si>
  <si>
    <t>外国語字幕制作費（多言語化対応）</t>
  </si>
  <si>
    <t>外国語字幕制作費</t>
  </si>
  <si>
    <t>6910　小計</t>
  </si>
  <si>
    <t>ポスト・プロダクション計　（BELOW-THE-LINE POST PRODUCTION TOTAL）</t>
  </si>
  <si>
    <t>一般管理費</t>
  </si>
  <si>
    <t>7005</t>
  </si>
  <si>
    <t>Dolby使用</t>
  </si>
  <si>
    <t>7007</t>
  </si>
  <si>
    <t>映倫審査</t>
  </si>
  <si>
    <t>7014</t>
  </si>
  <si>
    <t>銀行手数料</t>
  </si>
  <si>
    <t>7019</t>
  </si>
  <si>
    <t>法務</t>
  </si>
  <si>
    <t>7025</t>
  </si>
  <si>
    <t>税務</t>
  </si>
  <si>
    <t>7080</t>
  </si>
  <si>
    <t>事務諸経費</t>
  </si>
  <si>
    <t>7000　小計</t>
  </si>
  <si>
    <t>保険費</t>
  </si>
  <si>
    <t>7101</t>
  </si>
  <si>
    <t>製作保険</t>
  </si>
  <si>
    <t>7102</t>
  </si>
  <si>
    <t>E&amp;O保険</t>
  </si>
  <si>
    <t>7100　小計</t>
  </si>
  <si>
    <t>製作宣伝費</t>
  </si>
  <si>
    <t>7501</t>
  </si>
  <si>
    <t>スチール</t>
  </si>
  <si>
    <t>7511</t>
  </si>
  <si>
    <t>メイキング</t>
  </si>
  <si>
    <t>7541</t>
  </si>
  <si>
    <t>購入品</t>
  </si>
  <si>
    <t>7560</t>
  </si>
  <si>
    <t>製作宣伝諸経費（食事／交通費等含む）</t>
  </si>
  <si>
    <t>7500　小計</t>
  </si>
  <si>
    <t>その他計　（BELOW-THE-LINE OTHER CHARGES TOTAL）</t>
  </si>
  <si>
    <t>完成保証料</t>
  </si>
  <si>
    <t>予備費</t>
  </si>
  <si>
    <t>ビロー・ザ・ライン計　（BELOW-THE-LINE TOTAL)</t>
  </si>
  <si>
    <t>アバブ＆ビロー・ザ・ライン計　（Total Above &amp; Below-The-Line）</t>
  </si>
  <si>
    <t>総計</t>
  </si>
  <si>
    <t>ポス・プロ計　（BELOW-THE-LINE POST PRODUCTION TOTAL）</t>
  </si>
  <si>
    <t>Acct#</t>
  </si>
  <si>
    <t>総予算と出資比率</t>
  </si>
  <si>
    <t>A</t>
  </si>
  <si>
    <t>総予算</t>
  </si>
  <si>
    <t>B</t>
  </si>
  <si>
    <t>日本側製作者の出資比率</t>
  </si>
  <si>
    <t>C</t>
  </si>
  <si>
    <t>海外側製作者の出資比率</t>
  </si>
  <si>
    <t>海外パートナー(相手国)１の出資比率</t>
  </si>
  <si>
    <t>海外パートナー(相手国)２の出資比率</t>
  </si>
  <si>
    <t xml:space="preserve">  ※A=&lt;B+C</t>
  </si>
  <si>
    <t>「資金調達計画」のシートを記入すると表示されます。</t>
  </si>
  <si>
    <t>資金調達計画</t>
  </si>
  <si>
    <t>受付番号</t>
  </si>
  <si>
    <t>国</t>
  </si>
  <si>
    <t>区分</t>
  </si>
  <si>
    <t>内訳</t>
  </si>
  <si>
    <t>金額</t>
  </si>
  <si>
    <t>日本の出資内訳</t>
  </si>
  <si>
    <t xml:space="preserve"> 自己負担金 </t>
  </si>
  <si>
    <t xml:space="preserve">千円 </t>
  </si>
  <si>
    <t>その他の出資等</t>
  </si>
  <si>
    <t>小計</t>
  </si>
  <si>
    <t>千円</t>
  </si>
  <si>
    <t>相手国１の出資内訳</t>
  </si>
  <si>
    <t>相手国２の出資内訳</t>
  </si>
  <si>
    <t>　20XX年△月■日（月）版</t>
  </si>
  <si>
    <t>名前Ａ</t>
  </si>
  <si>
    <t>名前B</t>
  </si>
  <si>
    <t>名前C</t>
  </si>
  <si>
    <t>名前D</t>
  </si>
  <si>
    <t>名前E</t>
  </si>
  <si>
    <t>名前F</t>
  </si>
  <si>
    <t>名前G</t>
  </si>
  <si>
    <t>名前H</t>
  </si>
  <si>
    <t>名前I</t>
  </si>
  <si>
    <t>S#</t>
  </si>
  <si>
    <t>ロケ国・場所</t>
  </si>
  <si>
    <t>場面</t>
  </si>
  <si>
    <t>INT/EXT</t>
  </si>
  <si>
    <t>D/N</t>
  </si>
  <si>
    <t>頁</t>
  </si>
  <si>
    <t>内容</t>
  </si>
  <si>
    <t>　20XX年〇月×日（月）</t>
  </si>
  <si>
    <t>　20XX年〇月×日（火）</t>
  </si>
  <si>
    <t>　20XX年〇月×日（水）</t>
  </si>
  <si>
    <t>2. 「記入シート」の入力が終わりましたら、紙媒体では、同シート及び「提出用シート」をプリントアウトし添付してください。電子データでは、同シート及び「提出用シート」を含むファイル全体をご提出ください。</t>
    <phoneticPr fontId="1"/>
  </si>
  <si>
    <t>●本予算表の「提出用シート」における総計の額は、別途認定申請書の「資金調達計画」の総計と同額、若しくはそれ以下である必要があります。</t>
    <phoneticPr fontId="1"/>
  </si>
  <si>
    <t>うち文化庁
補助対象外
経費</t>
  </si>
  <si>
    <t>うち文化庁
計上出来ない
経費</t>
  </si>
  <si>
    <t>文化庁提出用
トップシート計</t>
  </si>
  <si>
    <t>米ドル</t>
  </si>
  <si>
    <t>101　　原作費</t>
  </si>
  <si>
    <t>101-01</t>
  </si>
  <si>
    <t>101-79</t>
  </si>
  <si>
    <t>101-02</t>
  </si>
  <si>
    <t>101　小計</t>
  </si>
  <si>
    <t>102　企画開発費</t>
  </si>
  <si>
    <t>102-01</t>
  </si>
  <si>
    <t>102-79</t>
  </si>
  <si>
    <t>企画開発　渡航費</t>
  </si>
  <si>
    <t>【内訳】
旅費・交通費＝　　　　　　　円　　　　　　　　　　
宿泊日数＝　　　　日間、のべ　　　　　名、　　　　　　円
日当＝　　　　日間、のべ　　　　名、　　　　　　　円</t>
  </si>
  <si>
    <t>102-80</t>
  </si>
  <si>
    <t>企画開発経費</t>
  </si>
  <si>
    <t>102　小計</t>
  </si>
  <si>
    <t>103　　脚本費</t>
  </si>
  <si>
    <t>103-01</t>
  </si>
  <si>
    <t>103-05</t>
  </si>
  <si>
    <t>103-08</t>
  </si>
  <si>
    <t>103-18</t>
  </si>
  <si>
    <t>103-79</t>
  </si>
  <si>
    <t>103-80</t>
  </si>
  <si>
    <t>103　小計　</t>
  </si>
  <si>
    <t>104　プロデューサー費</t>
  </si>
  <si>
    <t>104-01</t>
  </si>
  <si>
    <t>企画／製作／製作総指揮</t>
  </si>
  <si>
    <t>104-02</t>
  </si>
  <si>
    <t>104-03</t>
  </si>
  <si>
    <t>104-04</t>
  </si>
  <si>
    <t>104-08</t>
  </si>
  <si>
    <t>104-79</t>
  </si>
  <si>
    <t>104-80</t>
  </si>
  <si>
    <t>104　小計</t>
  </si>
  <si>
    <t>105　監督費</t>
  </si>
  <si>
    <t>105-01</t>
  </si>
  <si>
    <t>総監督</t>
  </si>
  <si>
    <t>105-02</t>
  </si>
  <si>
    <t>105-08</t>
  </si>
  <si>
    <t>105-79</t>
  </si>
  <si>
    <t>105-80</t>
  </si>
  <si>
    <t>105　小計</t>
  </si>
  <si>
    <t>106　キャスト費</t>
  </si>
  <si>
    <t>106-01</t>
  </si>
  <si>
    <t>106-10</t>
  </si>
  <si>
    <t>106-11</t>
  </si>
  <si>
    <t>106-20</t>
  </si>
  <si>
    <t>106-40</t>
  </si>
  <si>
    <t>キャスト・キャスティング経費　（含む渡航費）</t>
  </si>
  <si>
    <t>106　小計</t>
  </si>
  <si>
    <t>112　制作スタッフ</t>
  </si>
  <si>
    <t>112-01</t>
  </si>
  <si>
    <t>制作担当</t>
  </si>
  <si>
    <t>112-19</t>
  </si>
  <si>
    <t>制作デスク</t>
  </si>
  <si>
    <t>112-21</t>
  </si>
  <si>
    <t>制作進行</t>
  </si>
  <si>
    <t>112-11</t>
  </si>
  <si>
    <t>文芸</t>
  </si>
  <si>
    <t>112-12</t>
  </si>
  <si>
    <t>設定制作</t>
  </si>
  <si>
    <t>112-15</t>
  </si>
  <si>
    <t>制作事務</t>
  </si>
  <si>
    <t>112-16</t>
  </si>
  <si>
    <t>制作経理</t>
  </si>
  <si>
    <t>112　小計</t>
  </si>
  <si>
    <t>113　美術・設定費</t>
  </si>
  <si>
    <t>113-01</t>
  </si>
  <si>
    <t>113-02</t>
  </si>
  <si>
    <t>美術補佐</t>
  </si>
  <si>
    <t>113-10</t>
  </si>
  <si>
    <t>美術ボード</t>
  </si>
  <si>
    <t>113-14</t>
  </si>
  <si>
    <t>背景</t>
  </si>
  <si>
    <t>113-15</t>
  </si>
  <si>
    <t>背景設定</t>
  </si>
  <si>
    <t>113-20</t>
  </si>
  <si>
    <t>キャラクター原案</t>
  </si>
  <si>
    <t>113-21</t>
  </si>
  <si>
    <t>メインキャラクター設定</t>
  </si>
  <si>
    <t>113-22</t>
  </si>
  <si>
    <t>サブキャラクター設定</t>
  </si>
  <si>
    <t>113-30</t>
  </si>
  <si>
    <t>メカ設定</t>
  </si>
  <si>
    <t>113-31</t>
  </si>
  <si>
    <t>サブメカ設定</t>
  </si>
  <si>
    <t>113-40</t>
  </si>
  <si>
    <t>美術設定</t>
  </si>
  <si>
    <t>113-50</t>
  </si>
  <si>
    <t>色彩設定</t>
  </si>
  <si>
    <t>113-60</t>
  </si>
  <si>
    <t>機材費</t>
  </si>
  <si>
    <t>113-80</t>
  </si>
  <si>
    <t>113　小計</t>
  </si>
  <si>
    <t>114　演出費</t>
  </si>
  <si>
    <t>114-01</t>
  </si>
  <si>
    <t>演出</t>
  </si>
  <si>
    <t>114-10</t>
  </si>
  <si>
    <t>絵コンテ</t>
  </si>
  <si>
    <t>114-11</t>
  </si>
  <si>
    <t>モーション絵コンテ</t>
  </si>
  <si>
    <t>114-20</t>
  </si>
  <si>
    <t>助監督</t>
  </si>
  <si>
    <t>114　小計</t>
  </si>
  <si>
    <t>115　作画監督費</t>
  </si>
  <si>
    <t>115-01</t>
  </si>
  <si>
    <t>総作画監督</t>
  </si>
  <si>
    <t>115-02</t>
  </si>
  <si>
    <t>作画監督</t>
  </si>
  <si>
    <t>115-04</t>
  </si>
  <si>
    <t>メカ作画監督</t>
  </si>
  <si>
    <t>115-05</t>
  </si>
  <si>
    <t>作画監督補佐</t>
  </si>
  <si>
    <t>115　小計</t>
  </si>
  <si>
    <t>116　原画費</t>
  </si>
  <si>
    <t>116-01</t>
  </si>
  <si>
    <t>２Dレイアウト／ラフ原画</t>
  </si>
  <si>
    <t>116-10</t>
  </si>
  <si>
    <t>原画</t>
  </si>
  <si>
    <t>116-20</t>
  </si>
  <si>
    <t>第２原画</t>
  </si>
  <si>
    <t>116　小計</t>
  </si>
  <si>
    <t>117　動画費</t>
  </si>
  <si>
    <t>117-01</t>
  </si>
  <si>
    <t>動画</t>
  </si>
  <si>
    <t>117-10</t>
  </si>
  <si>
    <t>動画外注</t>
  </si>
  <si>
    <t>117-20</t>
  </si>
  <si>
    <t>動画検査</t>
  </si>
  <si>
    <t>117-21</t>
  </si>
  <si>
    <t>動画検査補佐</t>
  </si>
  <si>
    <t>117　小計</t>
  </si>
  <si>
    <t>118　仕上費</t>
  </si>
  <si>
    <t>118-01</t>
  </si>
  <si>
    <t>色指定・検査</t>
  </si>
  <si>
    <t>118-02</t>
  </si>
  <si>
    <t>仕上げ検査</t>
  </si>
  <si>
    <t>118-03</t>
  </si>
  <si>
    <t>クリンナップ</t>
  </si>
  <si>
    <t>118-04</t>
  </si>
  <si>
    <t>T/P</t>
  </si>
  <si>
    <t>118-10</t>
  </si>
  <si>
    <t>彩色</t>
  </si>
  <si>
    <t>118-20</t>
  </si>
  <si>
    <t>特殊効果</t>
  </si>
  <si>
    <t>118　小計</t>
  </si>
  <si>
    <t>119　ストップ・モーション</t>
  </si>
  <si>
    <t>119-01</t>
  </si>
  <si>
    <t>モデル・人形作成</t>
  </si>
  <si>
    <t>119-10</t>
  </si>
  <si>
    <t>材料</t>
  </si>
  <si>
    <t>119　小計</t>
  </si>
  <si>
    <t>120　撮影</t>
  </si>
  <si>
    <t>120-01</t>
  </si>
  <si>
    <t>120-10</t>
  </si>
  <si>
    <t>120-11</t>
  </si>
  <si>
    <t>テクニカルディレクター</t>
  </si>
  <si>
    <t>120-12</t>
  </si>
  <si>
    <t>2Dコンポジット</t>
  </si>
  <si>
    <t>120-20</t>
  </si>
  <si>
    <t>線取り</t>
  </si>
  <si>
    <t>120-30</t>
  </si>
  <si>
    <t>テクスチャー</t>
  </si>
  <si>
    <t>120-31</t>
  </si>
  <si>
    <t>120-40</t>
  </si>
  <si>
    <t>特殊撮影</t>
  </si>
  <si>
    <t>120-50</t>
  </si>
  <si>
    <t>データ変換</t>
  </si>
  <si>
    <t>120-60</t>
  </si>
  <si>
    <t>撮影材料費</t>
  </si>
  <si>
    <t>120-70</t>
  </si>
  <si>
    <t>スキャニングﾞ・調整</t>
  </si>
  <si>
    <t>120-80</t>
  </si>
  <si>
    <t>120-81</t>
  </si>
  <si>
    <t>運営費</t>
  </si>
  <si>
    <t>120　小計</t>
  </si>
  <si>
    <t>121　CGI</t>
  </si>
  <si>
    <t>121-01</t>
  </si>
  <si>
    <t>CGIプロデューサー</t>
  </si>
  <si>
    <t>121-02</t>
  </si>
  <si>
    <t>スペシャルエフェクトディレクター</t>
  </si>
  <si>
    <t>121-03</t>
  </si>
  <si>
    <t>３Dディレクター</t>
  </si>
  <si>
    <t>121-04</t>
  </si>
  <si>
    <t>デザイナー</t>
  </si>
  <si>
    <t>121-05</t>
  </si>
  <si>
    <t>３Dモデリング</t>
  </si>
  <si>
    <t>121-20</t>
  </si>
  <si>
    <t>ライティング（照明)</t>
  </si>
  <si>
    <t>121-30</t>
  </si>
  <si>
    <t>レンダリング</t>
  </si>
  <si>
    <t>121-40</t>
  </si>
  <si>
    <t>CG背景</t>
  </si>
  <si>
    <t>121-50</t>
  </si>
  <si>
    <t>121-60</t>
  </si>
  <si>
    <t>アニメーター</t>
  </si>
  <si>
    <t>121-70</t>
  </si>
  <si>
    <t>カットCG制作</t>
  </si>
  <si>
    <t>121-80</t>
  </si>
  <si>
    <t>121　小計</t>
  </si>
  <si>
    <t>122　制作渡航費</t>
  </si>
  <si>
    <t>122-79</t>
  </si>
  <si>
    <t>制作渡航費</t>
  </si>
  <si>
    <t>122　小計</t>
  </si>
  <si>
    <t>361　編集費</t>
  </si>
  <si>
    <t>361-01</t>
  </si>
  <si>
    <t>361-02</t>
  </si>
  <si>
    <t>361-10</t>
  </si>
  <si>
    <t>オフライン編集</t>
  </si>
  <si>
    <t>361-20</t>
  </si>
  <si>
    <t>出力費</t>
  </si>
  <si>
    <t>361-40</t>
  </si>
  <si>
    <t>361-50</t>
  </si>
  <si>
    <t>361-80</t>
  </si>
  <si>
    <t>編集経費</t>
  </si>
  <si>
    <t>362　音響費</t>
  </si>
  <si>
    <t>362-01</t>
  </si>
  <si>
    <t>音響監督</t>
  </si>
  <si>
    <t>362-02</t>
  </si>
  <si>
    <t>音響助手</t>
  </si>
  <si>
    <t>362-10</t>
  </si>
  <si>
    <t>362-15</t>
  </si>
  <si>
    <t>効果音</t>
  </si>
  <si>
    <t>362-18</t>
  </si>
  <si>
    <t>フォーリー</t>
  </si>
  <si>
    <t>362-20</t>
  </si>
  <si>
    <t>ダビング/MA費</t>
  </si>
  <si>
    <t>362　小計</t>
  </si>
  <si>
    <t>363　仕上録音費</t>
  </si>
  <si>
    <t>363-01</t>
  </si>
  <si>
    <t>363-02</t>
  </si>
  <si>
    <t>363-05</t>
  </si>
  <si>
    <t>363-09</t>
  </si>
  <si>
    <t>363-40</t>
  </si>
  <si>
    <t>363-44</t>
  </si>
  <si>
    <t>サウンド・ネガフィルム</t>
  </si>
  <si>
    <t>363-50</t>
  </si>
  <si>
    <t>363-51</t>
  </si>
  <si>
    <t>363-60</t>
  </si>
  <si>
    <t>仕上録音経費</t>
  </si>
  <si>
    <t>363　小計</t>
  </si>
  <si>
    <t>364　仕上現像費</t>
  </si>
  <si>
    <t>364-21</t>
  </si>
  <si>
    <t>364-22</t>
  </si>
  <si>
    <t>オンライン編集</t>
  </si>
  <si>
    <t>364-25</t>
  </si>
  <si>
    <t>364-28</t>
  </si>
  <si>
    <t>364-31</t>
  </si>
  <si>
    <t>364-35</t>
  </si>
  <si>
    <t>364-40</t>
  </si>
  <si>
    <t>364-50</t>
  </si>
  <si>
    <t>364-60</t>
  </si>
  <si>
    <t>仕上現像経費</t>
  </si>
  <si>
    <t>364　小計</t>
  </si>
  <si>
    <t>366　音楽費</t>
  </si>
  <si>
    <t>366-01</t>
  </si>
  <si>
    <t>366-05</t>
  </si>
  <si>
    <t>366-06</t>
  </si>
  <si>
    <t>366-10</t>
  </si>
  <si>
    <t>366-14</t>
  </si>
  <si>
    <t>366-40</t>
  </si>
  <si>
    <t>366-50</t>
  </si>
  <si>
    <t>366-51</t>
  </si>
  <si>
    <t>366-60</t>
  </si>
  <si>
    <t>音楽製作経費</t>
  </si>
  <si>
    <t>366　小計</t>
  </si>
  <si>
    <t>368　タイトル費</t>
  </si>
  <si>
    <t>368-01</t>
  </si>
  <si>
    <t>368-02</t>
  </si>
  <si>
    <t>368　小計</t>
  </si>
  <si>
    <t>370　ポスプロ渡航費</t>
  </si>
  <si>
    <t>370-79</t>
  </si>
  <si>
    <t>ポスプロ渡航費</t>
  </si>
  <si>
    <t>370　小計</t>
  </si>
  <si>
    <t>371　バリアフリー字幕・音声制作費</t>
  </si>
  <si>
    <t>371-01</t>
  </si>
  <si>
    <t>371-02</t>
  </si>
  <si>
    <t>371-03</t>
  </si>
  <si>
    <t>371-04</t>
  </si>
  <si>
    <t>371　小計</t>
  </si>
  <si>
    <t>372　外国語字幕制作費（多言語化対応）</t>
  </si>
  <si>
    <t>372-01</t>
  </si>
  <si>
    <t>372　小計</t>
  </si>
  <si>
    <t>470　一般管理費</t>
  </si>
  <si>
    <t>470-05</t>
  </si>
  <si>
    <t>Dolby使用　</t>
  </si>
  <si>
    <t>470-07</t>
  </si>
  <si>
    <t>470-14</t>
  </si>
  <si>
    <t>470-19</t>
  </si>
  <si>
    <t>470-25</t>
  </si>
  <si>
    <t>470-80</t>
  </si>
  <si>
    <t>事務所経費</t>
  </si>
  <si>
    <t>470　小計</t>
  </si>
  <si>
    <t>471　保険費</t>
  </si>
  <si>
    <t>471-01</t>
  </si>
  <si>
    <t>471-02</t>
  </si>
  <si>
    <t>471　小計</t>
  </si>
  <si>
    <t>475　製作宣伝費</t>
  </si>
  <si>
    <t>475-01</t>
  </si>
  <si>
    <t>475-11</t>
  </si>
  <si>
    <t>475-41</t>
  </si>
  <si>
    <t>475-60</t>
  </si>
  <si>
    <t>製作宣伝諸経費（食事／交通費含）</t>
  </si>
  <si>
    <t>475　小計</t>
  </si>
  <si>
    <t>企画開発費</t>
  </si>
  <si>
    <t>キャスト費</t>
  </si>
  <si>
    <t>制作スタッフ</t>
  </si>
  <si>
    <t>美術・設定費</t>
  </si>
  <si>
    <t>演出費</t>
  </si>
  <si>
    <t>作画監督費</t>
  </si>
  <si>
    <t>原画費</t>
  </si>
  <si>
    <t>動画費</t>
  </si>
  <si>
    <t>仕上費</t>
  </si>
  <si>
    <t>ストップ・モーション</t>
  </si>
  <si>
    <t>CGI</t>
  </si>
  <si>
    <t>音響費</t>
  </si>
  <si>
    <t>アバブ＆ビロー・ザ・ライン計　（Total Above＆ Below-The-Line）</t>
  </si>
  <si>
    <r>
      <t>1. このファイルは申請者の方が「記入シート」の白若しくはオレンジ色のセルに数字を入力していただくと自動的に適宜計算するようにできています。</t>
    </r>
    <r>
      <rPr>
        <u/>
        <sz val="10"/>
        <color indexed="8"/>
        <rFont val="Meiryo UI"/>
        <family val="3"/>
        <charset val="128"/>
      </rPr>
      <t>白若しくはオレンジ色のセル以外には入力できません。</t>
    </r>
    <r>
      <rPr>
        <sz val="10"/>
        <color indexed="8"/>
        <rFont val="Meiryo UI"/>
        <family val="3"/>
        <charset val="128"/>
      </rPr>
      <t xml:space="preserve">
(ア) まず、支出する通貨単位を2行目に入力する。
　（外貨を3通貨以上使用する場合はお問い合わせください。）
(イ) 本予算作成時に使用する為替レートを少数点以下第2位まで入力。
(ウ) （イ）の為替レートの根拠を記載。（例：○○銀行○年○月○日TTM）
　なお、同根拠を証明できる書面をそれぞれ印字･添付のこと。
(エ) 支出する通貨別計を各補助項目に入力。(税込み金額でご記入ください)
</t>
    </r>
    <phoneticPr fontId="1"/>
  </si>
  <si>
    <r>
      <t>【内訳】
旅費・交通費＝</t>
    </r>
    <r>
      <rPr>
        <u/>
        <sz val="10"/>
        <color indexed="8"/>
        <rFont val="Meiryo UI"/>
        <family val="3"/>
        <charset val="128"/>
      </rPr>
      <t>　　　　　　　　　　</t>
    </r>
    <r>
      <rPr>
        <sz val="10"/>
        <color indexed="8"/>
        <rFont val="Meiryo UI"/>
        <family val="3"/>
        <charset val="128"/>
      </rPr>
      <t xml:space="preserve">
宿泊日数＝</t>
    </r>
    <r>
      <rPr>
        <u/>
        <sz val="10"/>
        <color indexed="8"/>
        <rFont val="Meiryo UI"/>
        <family val="3"/>
        <charset val="128"/>
      </rPr>
      <t>　　　　</t>
    </r>
    <r>
      <rPr>
        <sz val="10"/>
        <color indexed="8"/>
        <rFont val="Meiryo UI"/>
        <family val="3"/>
        <charset val="128"/>
      </rPr>
      <t>日間、のべ</t>
    </r>
    <r>
      <rPr>
        <u/>
        <sz val="10"/>
        <color indexed="8"/>
        <rFont val="Meiryo UI"/>
        <family val="3"/>
        <charset val="128"/>
      </rPr>
      <t>　　　　　</t>
    </r>
    <r>
      <rPr>
        <sz val="10"/>
        <color indexed="8"/>
        <rFont val="Meiryo UI"/>
        <family val="3"/>
        <charset val="128"/>
      </rPr>
      <t xml:space="preserve">名
</t>
    </r>
    <r>
      <rPr>
        <sz val="10"/>
        <color indexed="12"/>
        <rFont val="Meiryo UI"/>
        <family val="3"/>
        <charset val="128"/>
      </rPr>
      <t>日当＝</t>
    </r>
    <r>
      <rPr>
        <u/>
        <sz val="10"/>
        <color indexed="12"/>
        <rFont val="Meiryo UI"/>
        <family val="3"/>
        <charset val="128"/>
      </rPr>
      <t>　　　　</t>
    </r>
    <r>
      <rPr>
        <sz val="10"/>
        <color indexed="12"/>
        <rFont val="Meiryo UI"/>
        <family val="3"/>
        <charset val="128"/>
      </rPr>
      <t>日間、のべ</t>
    </r>
    <r>
      <rPr>
        <u/>
        <sz val="10"/>
        <color indexed="12"/>
        <rFont val="Meiryo UI"/>
        <family val="3"/>
        <charset val="128"/>
      </rPr>
      <t>　　　　</t>
    </r>
    <r>
      <rPr>
        <sz val="10"/>
        <color indexed="12"/>
        <rFont val="Meiryo UI"/>
        <family val="3"/>
        <charset val="128"/>
      </rPr>
      <t>名</t>
    </r>
    <r>
      <rPr>
        <sz val="10"/>
        <color indexed="8"/>
        <rFont val="Meiryo UI"/>
        <family val="3"/>
        <charset val="128"/>
      </rPr>
      <t xml:space="preserve">
車輛費＝</t>
    </r>
    <r>
      <rPr>
        <u/>
        <sz val="10"/>
        <color indexed="8"/>
        <rFont val="Meiryo UI"/>
        <family val="3"/>
        <charset val="128"/>
      </rPr>
      <t>　　　</t>
    </r>
    <r>
      <rPr>
        <sz val="10"/>
        <color indexed="8"/>
        <rFont val="Meiryo UI"/>
        <family val="3"/>
        <charset val="128"/>
      </rPr>
      <t>台、</t>
    </r>
    <r>
      <rPr>
        <u/>
        <sz val="10"/>
        <color indexed="8"/>
        <rFont val="Meiryo UI"/>
        <family val="3"/>
        <charset val="128"/>
      </rPr>
      <t>　　　　</t>
    </r>
    <r>
      <rPr>
        <sz val="10"/>
        <color indexed="8"/>
        <rFont val="Meiryo UI"/>
        <family val="3"/>
        <charset val="128"/>
      </rPr>
      <t>日間</t>
    </r>
  </si>
  <si>
    <t>(別紙２）予算表</t>
    <rPh sb="1" eb="3">
      <t>ベッシ</t>
    </rPh>
    <phoneticPr fontId="1"/>
  </si>
  <si>
    <t>申請日(事務局で記入します）：</t>
    <rPh sb="0" eb="2">
      <t>シンセイ</t>
    </rPh>
    <rPh sb="2" eb="3">
      <t>ビ</t>
    </rPh>
    <phoneticPr fontId="1"/>
  </si>
  <si>
    <r>
      <t>【内訳】
旅費・交通費＝</t>
    </r>
    <r>
      <rPr>
        <u/>
        <sz val="10"/>
        <color indexed="8"/>
        <rFont val="Meiryo UI"/>
        <family val="3"/>
        <charset val="128"/>
      </rPr>
      <t>　　　　　　　</t>
    </r>
    <r>
      <rPr>
        <sz val="10"/>
        <color indexed="8"/>
        <rFont val="Meiryo UI"/>
        <family val="3"/>
        <charset val="128"/>
      </rPr>
      <t>円　　　　　　　　　　
宿泊日数＝</t>
    </r>
    <r>
      <rPr>
        <u/>
        <sz val="10"/>
        <color indexed="8"/>
        <rFont val="Meiryo UI"/>
        <family val="3"/>
        <charset val="128"/>
      </rPr>
      <t>　　　　</t>
    </r>
    <r>
      <rPr>
        <sz val="10"/>
        <color indexed="8"/>
        <rFont val="Meiryo UI"/>
        <family val="3"/>
        <charset val="128"/>
      </rPr>
      <t>日間、のべ</t>
    </r>
    <r>
      <rPr>
        <u/>
        <sz val="10"/>
        <color indexed="8"/>
        <rFont val="Meiryo UI"/>
        <family val="3"/>
        <charset val="128"/>
      </rPr>
      <t>　　　　　</t>
    </r>
    <r>
      <rPr>
        <sz val="10"/>
        <color indexed="8"/>
        <rFont val="Meiryo UI"/>
        <family val="3"/>
        <charset val="128"/>
      </rPr>
      <t>名、</t>
    </r>
    <r>
      <rPr>
        <u/>
        <sz val="10"/>
        <color indexed="8"/>
        <rFont val="Meiryo UI"/>
        <family val="3"/>
        <charset val="128"/>
      </rPr>
      <t>　　　　　　</t>
    </r>
    <r>
      <rPr>
        <sz val="10"/>
        <color indexed="8"/>
        <rFont val="Meiryo UI"/>
        <family val="3"/>
        <charset val="128"/>
      </rPr>
      <t>円
日当＝</t>
    </r>
    <r>
      <rPr>
        <u/>
        <sz val="10"/>
        <color indexed="8"/>
        <rFont val="Meiryo UI"/>
        <family val="3"/>
        <charset val="128"/>
      </rPr>
      <t>　　　　</t>
    </r>
    <r>
      <rPr>
        <sz val="10"/>
        <color indexed="8"/>
        <rFont val="Meiryo UI"/>
        <family val="3"/>
        <charset val="128"/>
      </rPr>
      <t>日間、のべ</t>
    </r>
    <r>
      <rPr>
        <u/>
        <sz val="10"/>
        <color indexed="8"/>
        <rFont val="Meiryo UI"/>
        <family val="3"/>
        <charset val="128"/>
      </rPr>
      <t>　　　　</t>
    </r>
    <r>
      <rPr>
        <sz val="10"/>
        <color indexed="8"/>
        <rFont val="Meiryo UI"/>
        <family val="3"/>
        <charset val="128"/>
      </rPr>
      <t>名、　</t>
    </r>
    <r>
      <rPr>
        <u/>
        <sz val="10"/>
        <color indexed="8"/>
        <rFont val="Meiryo UI"/>
        <family val="3"/>
        <charset val="128"/>
      </rPr>
      <t>　　　　　</t>
    </r>
    <r>
      <rPr>
        <sz val="10"/>
        <color indexed="8"/>
        <rFont val="Meiryo UI"/>
        <family val="3"/>
        <charset val="128"/>
      </rPr>
      <t>　円</t>
    </r>
  </si>
  <si>
    <t>＝表紙!B9</t>
    <phoneticPr fontId="1"/>
  </si>
  <si>
    <t>撮影総合スケジュール</t>
    <rPh sb="0" eb="2">
      <t>サツエイ</t>
    </rPh>
    <rPh sb="2" eb="4">
      <t>ソウゴウ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</si>
</sst>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
    <numFmt numFmtId="178" formatCode="#,##0.00&quot; &quot;;\(#,##0.00\)"/>
    <numFmt numFmtId="179" formatCode="&quot; &quot;* #,##0&quot; &quot;;&quot; &quot;* &quot;-&quot;#,##0&quot; &quot;;&quot; &quot;* &quot;- &quot;"/>
  </numFmts>
  <fonts count="11" x14ac:knownFonts="1">
    <font>
      <sz val="11"/>
      <color indexed="8"/>
      <name val="ＭＳ Ｐゴシック"/>
    </font>
    <font>
      <sz val="6"/>
      <name val="ＭＳ Ｐゴシック"/>
      <family val="3"/>
      <charset val="128"/>
    </font>
    <font>
      <sz val="11"/>
      <color indexed="8"/>
      <name val="ＭＳ Ｐゴシック"/>
      <family val="3"/>
      <charset val="128"/>
    </font>
    <font>
      <sz val="11"/>
      <color indexed="8"/>
      <name val="Meiryo UI"/>
      <family val="3"/>
      <charset val="128"/>
    </font>
    <font>
      <sz val="10"/>
      <color indexed="8"/>
      <name val="Meiryo UI"/>
      <family val="3"/>
      <charset val="128"/>
    </font>
    <font>
      <u/>
      <sz val="10"/>
      <color indexed="8"/>
      <name val="Meiryo UI"/>
      <family val="3"/>
      <charset val="128"/>
    </font>
    <font>
      <sz val="14"/>
      <color indexed="8"/>
      <name val="Meiryo UI"/>
      <family val="3"/>
      <charset val="128"/>
    </font>
    <font>
      <sz val="9"/>
      <color indexed="8"/>
      <name val="Meiryo UI"/>
      <family val="3"/>
      <charset val="128"/>
    </font>
    <font>
      <sz val="10"/>
      <color indexed="12"/>
      <name val="Meiryo UI"/>
      <family val="3"/>
      <charset val="128"/>
    </font>
    <font>
      <u/>
      <sz val="10"/>
      <color indexed="12"/>
      <name val="Meiryo UI"/>
      <family val="3"/>
      <charset val="128"/>
    </font>
    <font>
      <b/>
      <sz val="12"/>
      <color theme="0"/>
      <name val="ＭＳ 明朝"/>
      <family val="1"/>
      <charset val="128"/>
    </font>
  </fonts>
  <fills count="1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
      <patternFill patternType="solid">
        <fgColor indexed="19"/>
        <bgColor auto="1"/>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s>
  <borders count="68">
    <border>
      <left/>
      <right/>
      <top/>
      <bottom/>
      <diagonal/>
    </border>
    <border>
      <left style="thin">
        <color indexed="10"/>
      </left>
      <right style="thin">
        <color indexed="8"/>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10"/>
      </right>
      <top/>
      <bottom/>
      <diagonal/>
    </border>
    <border>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0"/>
      </right>
      <top style="thin">
        <color indexed="10"/>
      </top>
      <bottom/>
      <diagonal/>
    </border>
    <border>
      <left style="thin">
        <color indexed="8"/>
      </left>
      <right style="thin">
        <color indexed="10"/>
      </right>
      <top/>
      <bottom/>
      <diagonal/>
    </border>
    <border>
      <left style="thin">
        <color indexed="10"/>
      </left>
      <right/>
      <top style="medium">
        <color indexed="8"/>
      </top>
      <bottom/>
      <diagonal/>
    </border>
    <border>
      <left/>
      <right/>
      <top style="medium">
        <color indexed="8"/>
      </top>
      <bottom/>
      <diagonal/>
    </border>
    <border>
      <left style="thin">
        <color indexed="10"/>
      </left>
      <right/>
      <top/>
      <bottom/>
      <diagonal/>
    </border>
    <border>
      <left/>
      <right/>
      <top/>
      <bottom style="thin">
        <color indexed="8"/>
      </bottom>
      <diagonal/>
    </border>
    <border>
      <left style="thin">
        <color indexed="10"/>
      </left>
      <right style="thin">
        <color indexed="8"/>
      </right>
      <top/>
      <bottom/>
      <diagonal/>
    </border>
    <border>
      <left/>
      <right/>
      <top style="thin">
        <color indexed="8"/>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10"/>
      </left>
      <right/>
      <top/>
      <bottom style="thin">
        <color indexed="10"/>
      </bottom>
      <diagonal/>
    </border>
    <border>
      <left/>
      <right/>
      <top style="thin">
        <color indexed="8"/>
      </top>
      <bottom style="thin">
        <color indexed="10"/>
      </bottom>
      <diagonal/>
    </border>
    <border>
      <left style="thin">
        <color indexed="10"/>
      </left>
      <right/>
      <top style="thin">
        <color indexed="10"/>
      </top>
      <bottom/>
      <diagonal/>
    </border>
    <border>
      <left/>
      <right style="thin">
        <color indexed="10"/>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10"/>
      </right>
      <top/>
      <bottom style="thin">
        <color indexed="10"/>
      </bottom>
      <diagonal/>
    </border>
    <border>
      <left style="thin">
        <color indexed="10"/>
      </left>
      <right style="thin">
        <color indexed="8"/>
      </right>
      <top/>
      <bottom style="thin">
        <color indexed="10"/>
      </bottom>
      <diagonal/>
    </border>
    <border>
      <left/>
      <right style="thin">
        <color indexed="8"/>
      </right>
      <top/>
      <bottom/>
      <diagonal/>
    </border>
    <border>
      <left style="thin">
        <color indexed="10"/>
      </left>
      <right style="thin">
        <color indexed="8"/>
      </right>
      <top style="thin">
        <color indexed="10"/>
      </top>
      <bottom style="thin">
        <color indexed="10"/>
      </bottom>
      <diagonal/>
    </border>
    <border>
      <left style="thin">
        <color indexed="8"/>
      </left>
      <right style="thin">
        <color indexed="10"/>
      </right>
      <top style="thin">
        <color indexed="10"/>
      </top>
      <bottom style="thin">
        <color indexed="8"/>
      </bottom>
      <diagonal/>
    </border>
    <border>
      <left style="thin">
        <color indexed="8"/>
      </left>
      <right/>
      <top/>
      <bottom style="thin">
        <color indexed="8"/>
      </bottom>
      <diagonal/>
    </border>
    <border>
      <left style="thin">
        <color indexed="8"/>
      </left>
      <right/>
      <top style="thin">
        <color indexed="8"/>
      </top>
      <bottom style="hair">
        <color indexed="20"/>
      </bottom>
      <diagonal/>
    </border>
    <border>
      <left/>
      <right style="thin">
        <color indexed="8"/>
      </right>
      <top style="thin">
        <color indexed="8"/>
      </top>
      <bottom style="hair">
        <color indexed="20"/>
      </bottom>
      <diagonal/>
    </border>
    <border>
      <left style="thin">
        <color indexed="8"/>
      </left>
      <right style="thin">
        <color indexed="10"/>
      </right>
      <top style="hair">
        <color indexed="20"/>
      </top>
      <bottom style="thin">
        <color indexed="10"/>
      </bottom>
      <diagonal/>
    </border>
    <border>
      <left style="thin">
        <color indexed="10"/>
      </left>
      <right style="thin">
        <color indexed="8"/>
      </right>
      <top style="hair">
        <color indexed="20"/>
      </top>
      <bottom style="thin">
        <color indexed="10"/>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8"/>
      </top>
      <bottom/>
      <diagonal/>
    </border>
    <border>
      <left/>
      <right style="thin">
        <color indexed="8"/>
      </right>
      <top style="thin">
        <color indexed="10"/>
      </top>
      <bottom/>
      <diagonal/>
    </border>
    <border>
      <left/>
      <right style="thin">
        <color indexed="10"/>
      </right>
      <top style="thin">
        <color indexed="8"/>
      </top>
      <bottom/>
      <diagonal/>
    </border>
    <border>
      <left style="thin">
        <color indexed="10"/>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pplyNumberFormat="0" applyFill="0" applyBorder="0" applyProtection="0">
      <alignment vertical="center"/>
    </xf>
    <xf numFmtId="0" fontId="2" fillId="0" borderId="11" applyNumberFormat="0" applyFill="0" applyBorder="0" applyProtection="0">
      <alignment vertical="center"/>
    </xf>
  </cellStyleXfs>
  <cellXfs count="334">
    <xf numFmtId="0" fontId="0" fillId="0" borderId="0" xfId="0" applyFont="1" applyAlignment="1">
      <alignment vertical="center"/>
    </xf>
    <xf numFmtId="0" fontId="3" fillId="0" borderId="0" xfId="0" applyNumberFormat="1" applyFont="1" applyAlignment="1">
      <alignment vertical="center"/>
    </xf>
    <xf numFmtId="0" fontId="3" fillId="2" borderId="3" xfId="0" applyFont="1" applyFill="1" applyBorder="1" applyAlignment="1">
      <alignment vertical="center"/>
    </xf>
    <xf numFmtId="0" fontId="4" fillId="12" borderId="11" xfId="0" applyFont="1" applyFill="1" applyBorder="1" applyAlignment="1">
      <alignment vertical="center"/>
    </xf>
    <xf numFmtId="0" fontId="4" fillId="2" borderId="11" xfId="0" applyFont="1" applyFill="1" applyBorder="1" applyAlignment="1">
      <alignment vertical="center"/>
    </xf>
    <xf numFmtId="0" fontId="4" fillId="0" borderId="11" xfId="0" applyNumberFormat="1" applyFont="1" applyBorder="1" applyAlignment="1">
      <alignment vertical="center"/>
    </xf>
    <xf numFmtId="0" fontId="4" fillId="2" borderId="11" xfId="0" applyFont="1" applyFill="1" applyBorder="1" applyAlignment="1">
      <alignment vertical="center" wrapText="1"/>
    </xf>
    <xf numFmtId="0" fontId="4" fillId="2" borderId="64" xfId="0" applyFont="1" applyFill="1" applyBorder="1" applyAlignment="1">
      <alignment horizontal="left" vertical="center" wrapText="1"/>
    </xf>
    <xf numFmtId="49" fontId="4" fillId="2" borderId="64" xfId="0" applyNumberFormat="1" applyFont="1" applyFill="1" applyBorder="1" applyAlignment="1">
      <alignment horizontal="right" vertical="center" wrapText="1"/>
    </xf>
    <xf numFmtId="49" fontId="4" fillId="2" borderId="64" xfId="0" applyNumberFormat="1" applyFont="1" applyFill="1" applyBorder="1" applyAlignment="1">
      <alignment horizontal="center" vertical="center" wrapText="1"/>
    </xf>
    <xf numFmtId="49" fontId="6" fillId="2" borderId="41" xfId="0" applyNumberFormat="1" applyFont="1" applyFill="1" applyBorder="1" applyAlignment="1">
      <alignment vertical="center"/>
    </xf>
    <xf numFmtId="0" fontId="6" fillId="2" borderId="8"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30" xfId="0" applyFont="1" applyFill="1" applyBorder="1" applyAlignment="1">
      <alignment vertical="center"/>
    </xf>
    <xf numFmtId="0" fontId="3" fillId="2" borderId="11" xfId="0" applyFont="1" applyFill="1" applyBorder="1" applyAlignment="1">
      <alignment vertical="center"/>
    </xf>
    <xf numFmtId="0" fontId="7" fillId="2" borderId="11" xfId="0" applyFont="1" applyFill="1" applyBorder="1" applyAlignment="1">
      <alignment vertical="center"/>
    </xf>
    <xf numFmtId="0" fontId="3" fillId="2" borderId="31" xfId="0" applyFont="1" applyFill="1" applyBorder="1" applyAlignment="1">
      <alignment vertical="center"/>
    </xf>
    <xf numFmtId="0" fontId="3" fillId="2" borderId="42" xfId="0" applyFont="1" applyFill="1" applyBorder="1" applyAlignment="1">
      <alignment vertical="center"/>
    </xf>
    <xf numFmtId="0" fontId="3" fillId="2" borderId="32" xfId="0" applyFont="1" applyFill="1" applyBorder="1" applyAlignment="1">
      <alignment vertical="center"/>
    </xf>
    <xf numFmtId="0" fontId="4" fillId="9" borderId="44" xfId="0" applyFont="1" applyFill="1" applyBorder="1" applyAlignment="1">
      <alignment vertical="center"/>
    </xf>
    <xf numFmtId="49" fontId="4" fillId="9" borderId="45" xfId="0" applyNumberFormat="1" applyFont="1" applyFill="1" applyBorder="1" applyAlignment="1">
      <alignment horizontal="right" vertical="center"/>
    </xf>
    <xf numFmtId="0" fontId="4" fillId="2" borderId="47" xfId="0" applyFont="1" applyFill="1" applyBorder="1" applyAlignment="1">
      <alignment vertical="center"/>
    </xf>
    <xf numFmtId="179" fontId="4" fillId="2" borderId="48" xfId="0" applyNumberFormat="1" applyFont="1" applyFill="1" applyBorder="1" applyAlignment="1">
      <alignment vertical="center"/>
    </xf>
    <xf numFmtId="176" fontId="4" fillId="9" borderId="10" xfId="0" applyNumberFormat="1" applyFont="1" applyFill="1" applyBorder="1" applyAlignment="1">
      <alignment vertical="center"/>
    </xf>
    <xf numFmtId="176" fontId="4" fillId="9" borderId="49" xfId="0" applyNumberFormat="1" applyFont="1" applyFill="1" applyBorder="1" applyAlignment="1">
      <alignment vertical="center"/>
    </xf>
    <xf numFmtId="0" fontId="4" fillId="2" borderId="3" xfId="0" applyFont="1" applyFill="1" applyBorder="1" applyAlignment="1">
      <alignment vertical="center"/>
    </xf>
    <xf numFmtId="179" fontId="4" fillId="2" borderId="50" xfId="0" applyNumberFormat="1" applyFont="1" applyFill="1" applyBorder="1" applyAlignment="1">
      <alignment vertical="center"/>
    </xf>
    <xf numFmtId="0" fontId="4" fillId="9" borderId="10" xfId="0" applyFont="1" applyFill="1" applyBorder="1" applyAlignment="1">
      <alignment vertical="center"/>
    </xf>
    <xf numFmtId="0" fontId="4" fillId="2" borderId="51" xfId="0" applyFont="1" applyFill="1" applyBorder="1" applyAlignment="1">
      <alignment vertical="center"/>
    </xf>
    <xf numFmtId="179" fontId="4" fillId="2" borderId="1" xfId="0" applyNumberFormat="1" applyFont="1" applyFill="1" applyBorder="1" applyAlignment="1">
      <alignment vertical="center"/>
    </xf>
    <xf numFmtId="0" fontId="4" fillId="9" borderId="52" xfId="0" applyFont="1" applyFill="1" applyBorder="1" applyAlignment="1">
      <alignment vertical="center"/>
    </xf>
    <xf numFmtId="176" fontId="4" fillId="9" borderId="43" xfId="0" applyNumberFormat="1" applyFont="1" applyFill="1" applyBorder="1" applyAlignment="1">
      <alignment vertical="center"/>
    </xf>
    <xf numFmtId="0" fontId="4" fillId="9" borderId="45" xfId="0" applyFont="1" applyFill="1" applyBorder="1" applyAlignment="1">
      <alignment vertical="center"/>
    </xf>
    <xf numFmtId="176" fontId="4" fillId="9" borderId="4" xfId="0" applyNumberFormat="1" applyFont="1" applyFill="1" applyBorder="1" applyAlignment="1">
      <alignment vertical="center"/>
    </xf>
    <xf numFmtId="49" fontId="4" fillId="9" borderId="6" xfId="0" applyNumberFormat="1" applyFont="1" applyFill="1" applyBorder="1" applyAlignment="1">
      <alignment horizontal="center" vertical="center"/>
    </xf>
    <xf numFmtId="0" fontId="4" fillId="9" borderId="53" xfId="0" applyFont="1" applyFill="1" applyBorder="1" applyAlignment="1">
      <alignment vertical="center"/>
    </xf>
    <xf numFmtId="0" fontId="4" fillId="9" borderId="54" xfId="0" applyFont="1" applyFill="1" applyBorder="1" applyAlignment="1">
      <alignment vertical="center"/>
    </xf>
    <xf numFmtId="0" fontId="4" fillId="2" borderId="55" xfId="0" applyFont="1" applyFill="1" applyBorder="1" applyAlignment="1">
      <alignment vertical="center"/>
    </xf>
    <xf numFmtId="179" fontId="4" fillId="2" borderId="56" xfId="0" applyNumberFormat="1" applyFont="1" applyFill="1" applyBorder="1" applyAlignment="1">
      <alignment vertical="center"/>
    </xf>
    <xf numFmtId="176" fontId="4" fillId="9" borderId="19" xfId="0" applyNumberFormat="1" applyFont="1" applyFill="1" applyBorder="1" applyAlignment="1">
      <alignment vertical="center"/>
    </xf>
    <xf numFmtId="49" fontId="4" fillId="9" borderId="20" xfId="0" applyNumberFormat="1" applyFont="1" applyFill="1" applyBorder="1" applyAlignment="1">
      <alignment horizontal="center" vertical="center"/>
    </xf>
    <xf numFmtId="176" fontId="4" fillId="10" borderId="58" xfId="0" applyNumberFormat="1" applyFont="1" applyFill="1" applyBorder="1" applyAlignment="1">
      <alignment vertical="center"/>
    </xf>
    <xf numFmtId="49" fontId="4" fillId="10" borderId="59" xfId="0" applyNumberFormat="1" applyFont="1" applyFill="1" applyBorder="1" applyAlignment="1">
      <alignment horizontal="center" vertical="center"/>
    </xf>
    <xf numFmtId="0" fontId="4" fillId="2" borderId="60" xfId="0" applyFont="1" applyFill="1" applyBorder="1" applyAlignment="1">
      <alignment vertical="center"/>
    </xf>
    <xf numFmtId="0" fontId="7" fillId="2" borderId="60" xfId="0" applyFont="1" applyFill="1" applyBorder="1" applyAlignment="1">
      <alignment vertical="center"/>
    </xf>
    <xf numFmtId="0" fontId="4" fillId="2" borderId="29" xfId="0" applyFont="1" applyFill="1" applyBorder="1" applyAlignment="1">
      <alignment vertical="center"/>
    </xf>
    <xf numFmtId="0" fontId="3" fillId="0" borderId="11" xfId="0" applyNumberFormat="1" applyFont="1" applyBorder="1" applyAlignment="1">
      <alignment vertical="center"/>
    </xf>
    <xf numFmtId="0" fontId="7" fillId="0" borderId="0" xfId="0" applyNumberFormat="1" applyFont="1" applyAlignment="1">
      <alignment vertical="center"/>
    </xf>
    <xf numFmtId="49" fontId="4" fillId="2" borderId="2" xfId="1"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3" fillId="2" borderId="2" xfId="0" applyNumberFormat="1" applyFont="1" applyFill="1" applyBorder="1" applyAlignment="1">
      <alignment vertical="center"/>
    </xf>
    <xf numFmtId="0" fontId="3" fillId="2" borderId="2" xfId="0" applyNumberFormat="1" applyFont="1" applyFill="1" applyBorder="1" applyAlignment="1">
      <alignment vertical="center"/>
    </xf>
    <xf numFmtId="0" fontId="3" fillId="2" borderId="2" xfId="0" applyFont="1" applyFill="1" applyBorder="1" applyAlignment="1">
      <alignment vertical="center"/>
    </xf>
    <xf numFmtId="0" fontId="4" fillId="12" borderId="11" xfId="0" applyFont="1" applyFill="1" applyBorder="1" applyAlignment="1">
      <alignment vertical="center" wrapText="1"/>
    </xf>
    <xf numFmtId="0" fontId="4" fillId="12" borderId="11" xfId="0" applyFont="1" applyFill="1" applyBorder="1" applyAlignment="1">
      <alignment horizontal="left" vertical="center" wrapText="1"/>
    </xf>
    <xf numFmtId="0" fontId="4" fillId="2" borderId="11" xfId="0" applyFont="1" applyFill="1" applyBorder="1" applyAlignment="1">
      <alignment horizontal="left" vertical="center" wrapText="1"/>
    </xf>
    <xf numFmtId="49" fontId="4" fillId="5" borderId="4" xfId="0" applyNumberFormat="1" applyFont="1" applyFill="1" applyBorder="1" applyAlignment="1">
      <alignment vertical="center"/>
    </xf>
    <xf numFmtId="0" fontId="4" fillId="13" borderId="11" xfId="0" applyFont="1" applyFill="1" applyBorder="1" applyAlignment="1">
      <alignment vertical="center"/>
    </xf>
    <xf numFmtId="49" fontId="10" fillId="13" borderId="11" xfId="0" applyNumberFormat="1" applyFont="1" applyFill="1" applyBorder="1" applyAlignment="1">
      <alignment vertical="center"/>
    </xf>
    <xf numFmtId="49" fontId="10" fillId="12" borderId="11" xfId="0" applyNumberFormat="1" applyFont="1" applyFill="1" applyBorder="1" applyAlignment="1">
      <alignment vertical="center"/>
    </xf>
    <xf numFmtId="0" fontId="4" fillId="12" borderId="11" xfId="0" applyNumberFormat="1" applyFont="1" applyFill="1" applyBorder="1" applyAlignment="1">
      <alignment vertical="center"/>
    </xf>
    <xf numFmtId="0" fontId="4" fillId="14" borderId="64" xfId="0" applyFont="1" applyFill="1" applyBorder="1" applyAlignment="1">
      <alignment horizontal="center" vertical="center" wrapText="1"/>
    </xf>
    <xf numFmtId="0" fontId="4" fillId="4" borderId="4" xfId="0" applyFont="1" applyFill="1" applyBorder="1" applyAlignment="1">
      <alignment vertical="center"/>
    </xf>
    <xf numFmtId="1" fontId="4" fillId="4" borderId="5" xfId="0" applyNumberFormat="1" applyFont="1" applyFill="1" applyBorder="1" applyAlignment="1">
      <alignment vertical="center"/>
    </xf>
    <xf numFmtId="0" fontId="4" fillId="4" borderId="6" xfId="0" applyFont="1" applyFill="1" applyBorder="1" applyAlignment="1">
      <alignment vertical="center"/>
    </xf>
    <xf numFmtId="49" fontId="4" fillId="4" borderId="2" xfId="0" applyNumberFormat="1" applyFont="1" applyFill="1" applyBorder="1" applyAlignment="1">
      <alignment vertical="center"/>
    </xf>
    <xf numFmtId="49" fontId="4" fillId="4" borderId="2" xfId="0" applyNumberFormat="1" applyFont="1" applyFill="1" applyBorder="1" applyAlignment="1">
      <alignment vertical="center" wrapText="1"/>
    </xf>
    <xf numFmtId="0" fontId="4" fillId="4" borderId="7" xfId="0" applyFont="1" applyFill="1" applyBorder="1" applyAlignment="1">
      <alignment vertical="center"/>
    </xf>
    <xf numFmtId="0" fontId="4" fillId="4" borderId="8" xfId="0" applyFont="1" applyFill="1" applyBorder="1" applyAlignment="1">
      <alignment vertical="center"/>
    </xf>
    <xf numFmtId="0" fontId="4" fillId="4" borderId="9" xfId="0" applyFont="1" applyFill="1" applyBorder="1" applyAlignment="1">
      <alignment vertical="center"/>
    </xf>
    <xf numFmtId="0" fontId="4" fillId="4" borderId="0" xfId="0" applyNumberFormat="1" applyFont="1" applyFill="1" applyAlignment="1">
      <alignment vertical="center"/>
    </xf>
    <xf numFmtId="176" fontId="4" fillId="2" borderId="2" xfId="0" applyNumberFormat="1" applyFont="1" applyFill="1" applyBorder="1" applyAlignment="1">
      <alignment vertical="center"/>
    </xf>
    <xf numFmtId="0" fontId="4" fillId="4" borderId="2" xfId="0" applyFont="1" applyFill="1" applyBorder="1" applyAlignment="1">
      <alignment vertical="center" wrapText="1"/>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12" xfId="0" applyFont="1" applyFill="1" applyBorder="1" applyAlignment="1">
      <alignment vertical="center"/>
    </xf>
    <xf numFmtId="177" fontId="4" fillId="4" borderId="2" xfId="0" applyNumberFormat="1" applyFont="1" applyFill="1" applyBorder="1" applyAlignment="1">
      <alignment vertical="center"/>
    </xf>
    <xf numFmtId="178" fontId="4" fillId="2" borderId="2" xfId="0" applyNumberFormat="1" applyFont="1" applyFill="1" applyBorder="1" applyAlignment="1">
      <alignment vertical="center"/>
    </xf>
    <xf numFmtId="176" fontId="4" fillId="4" borderId="2" xfId="0" applyNumberFormat="1" applyFont="1" applyFill="1" applyBorder="1" applyAlignment="1">
      <alignment vertical="center"/>
    </xf>
    <xf numFmtId="0" fontId="4" fillId="2" borderId="2" xfId="0" applyFont="1" applyFill="1" applyBorder="1" applyAlignment="1">
      <alignment vertical="center" wrapText="1"/>
    </xf>
    <xf numFmtId="0" fontId="4" fillId="4" borderId="4" xfId="0" applyNumberFormat="1" applyFont="1" applyFill="1" applyBorder="1" applyAlignment="1">
      <alignment vertical="center"/>
    </xf>
    <xf numFmtId="49" fontId="4" fillId="4" borderId="5" xfId="0" applyNumberFormat="1" applyFont="1" applyFill="1" applyBorder="1" applyAlignment="1">
      <alignment vertical="center"/>
    </xf>
    <xf numFmtId="0" fontId="4" fillId="4" borderId="5" xfId="0" applyFont="1" applyFill="1" applyBorder="1" applyAlignment="1">
      <alignment vertical="center"/>
    </xf>
    <xf numFmtId="177"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0" fontId="4" fillId="4" borderId="2" xfId="0" applyFont="1" applyFill="1" applyBorder="1" applyAlignment="1">
      <alignment vertical="center"/>
    </xf>
    <xf numFmtId="177" fontId="4" fillId="2" borderId="2" xfId="0" applyNumberFormat="1" applyFont="1" applyFill="1" applyBorder="1" applyAlignment="1">
      <alignment vertical="center"/>
    </xf>
    <xf numFmtId="49" fontId="4" fillId="2" borderId="2" xfId="0" applyNumberFormat="1" applyFont="1" applyFill="1" applyBorder="1" applyAlignment="1">
      <alignment vertical="center" wrapText="1"/>
    </xf>
    <xf numFmtId="1" fontId="4" fillId="5" borderId="5" xfId="0" applyNumberFormat="1" applyFont="1" applyFill="1" applyBorder="1" applyAlignment="1">
      <alignment vertical="center"/>
    </xf>
    <xf numFmtId="0" fontId="4" fillId="5" borderId="6" xfId="0" applyFont="1" applyFill="1" applyBorder="1" applyAlignment="1">
      <alignment vertical="center"/>
    </xf>
    <xf numFmtId="177" fontId="4" fillId="5" borderId="2" xfId="0" applyNumberFormat="1" applyFont="1" applyFill="1" applyBorder="1" applyAlignment="1">
      <alignment vertical="center"/>
    </xf>
    <xf numFmtId="176" fontId="4" fillId="5" borderId="2" xfId="0" applyNumberFormat="1" applyFont="1" applyFill="1" applyBorder="1" applyAlignment="1">
      <alignment vertical="center"/>
    </xf>
    <xf numFmtId="176" fontId="4" fillId="4" borderId="6" xfId="0" applyNumberFormat="1" applyFont="1" applyFill="1" applyBorder="1" applyAlignment="1">
      <alignment vertical="center"/>
    </xf>
    <xf numFmtId="177" fontId="4" fillId="6" borderId="2" xfId="0" applyNumberFormat="1" applyFont="1" applyFill="1" applyBorder="1" applyAlignment="1">
      <alignment vertical="center"/>
    </xf>
    <xf numFmtId="176" fontId="4" fillId="6" borderId="2" xfId="0" applyNumberFormat="1" applyFont="1" applyFill="1" applyBorder="1" applyAlignment="1">
      <alignment vertical="center"/>
    </xf>
    <xf numFmtId="49" fontId="4" fillId="7" borderId="2" xfId="0" applyNumberFormat="1" applyFont="1" applyFill="1" applyBorder="1" applyAlignment="1">
      <alignment vertical="center"/>
    </xf>
    <xf numFmtId="1" fontId="4" fillId="7" borderId="4" xfId="0" applyNumberFormat="1" applyFont="1" applyFill="1" applyBorder="1" applyAlignment="1">
      <alignment vertical="center"/>
    </xf>
    <xf numFmtId="0" fontId="4" fillId="7" borderId="6" xfId="0" applyFont="1" applyFill="1" applyBorder="1" applyAlignment="1">
      <alignment vertical="center"/>
    </xf>
    <xf numFmtId="177" fontId="4" fillId="7" borderId="2" xfId="0" applyNumberFormat="1" applyFont="1" applyFill="1" applyBorder="1" applyAlignment="1">
      <alignment vertical="center"/>
    </xf>
    <xf numFmtId="176" fontId="4" fillId="7" borderId="2" xfId="0" applyNumberFormat="1" applyFont="1" applyFill="1" applyBorder="1" applyAlignment="1">
      <alignment vertical="center"/>
    </xf>
    <xf numFmtId="1" fontId="4" fillId="4" borderId="2" xfId="0" applyNumberFormat="1" applyFont="1" applyFill="1" applyBorder="1" applyAlignment="1">
      <alignment horizontal="left" vertical="center"/>
    </xf>
    <xf numFmtId="49" fontId="4" fillId="4" borderId="4" xfId="0" applyNumberFormat="1"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0" fontId="4" fillId="4" borderId="18" xfId="0" applyFont="1" applyFill="1" applyBorder="1" applyAlignment="1">
      <alignment vertical="center"/>
    </xf>
    <xf numFmtId="49" fontId="4" fillId="4" borderId="6" xfId="0" applyNumberFormat="1" applyFont="1" applyFill="1" applyBorder="1" applyAlignment="1">
      <alignment vertical="center"/>
    </xf>
    <xf numFmtId="0" fontId="4" fillId="4" borderId="26" xfId="0" applyFont="1" applyFill="1" applyBorder="1" applyAlignment="1">
      <alignment vertical="center"/>
    </xf>
    <xf numFmtId="49" fontId="4" fillId="4" borderId="2" xfId="0" applyNumberFormat="1" applyFont="1" applyFill="1" applyBorder="1" applyAlignment="1">
      <alignment horizontal="center" vertical="center"/>
    </xf>
    <xf numFmtId="176" fontId="4" fillId="4" borderId="2" xfId="0" applyNumberFormat="1" applyFont="1" applyFill="1" applyBorder="1" applyAlignment="1">
      <alignment horizontal="center" vertical="center"/>
    </xf>
    <xf numFmtId="0" fontId="4" fillId="4" borderId="27" xfId="0" applyFont="1" applyFill="1" applyBorder="1" applyAlignment="1">
      <alignment vertical="center"/>
    </xf>
    <xf numFmtId="178" fontId="4" fillId="4" borderId="2" xfId="0" applyNumberFormat="1" applyFont="1" applyFill="1" applyBorder="1" applyAlignment="1">
      <alignment horizontal="center" vertical="center"/>
    </xf>
    <xf numFmtId="176" fontId="4" fillId="4" borderId="2" xfId="0" applyNumberFormat="1" applyFont="1" applyFill="1" applyBorder="1" applyAlignment="1">
      <alignment horizontal="center" vertical="center" wrapText="1"/>
    </xf>
    <xf numFmtId="0" fontId="4" fillId="4" borderId="2" xfId="0" applyNumberFormat="1" applyFont="1" applyFill="1" applyBorder="1" applyAlignment="1">
      <alignment vertical="center"/>
    </xf>
    <xf numFmtId="176" fontId="4" fillId="4" borderId="21" xfId="0" applyNumberFormat="1" applyFont="1" applyFill="1" applyBorder="1" applyAlignment="1">
      <alignment vertical="center"/>
    </xf>
    <xf numFmtId="176" fontId="4" fillId="4" borderId="24" xfId="0" applyNumberFormat="1" applyFont="1" applyFill="1" applyBorder="1" applyAlignment="1">
      <alignment vertical="center"/>
    </xf>
    <xf numFmtId="0" fontId="4" fillId="4" borderId="28" xfId="0" applyFont="1" applyFill="1" applyBorder="1" applyAlignment="1">
      <alignment vertical="center"/>
    </xf>
    <xf numFmtId="0" fontId="4" fillId="4" borderId="29" xfId="0" applyFont="1" applyFill="1" applyBorder="1" applyAlignment="1">
      <alignment vertical="center"/>
    </xf>
    <xf numFmtId="0" fontId="4" fillId="4" borderId="30" xfId="0" applyFont="1" applyFill="1" applyBorder="1" applyAlignment="1">
      <alignment vertical="center"/>
    </xf>
    <xf numFmtId="0" fontId="4" fillId="4" borderId="31" xfId="0" applyFont="1" applyFill="1" applyBorder="1" applyAlignment="1">
      <alignment vertical="center"/>
    </xf>
    <xf numFmtId="176" fontId="4" fillId="4" borderId="32" xfId="0" applyNumberFormat="1" applyFont="1" applyFill="1" applyBorder="1" applyAlignment="1">
      <alignment vertical="center"/>
    </xf>
    <xf numFmtId="49" fontId="4" fillId="8" borderId="2" xfId="0" applyNumberFormat="1" applyFont="1" applyFill="1" applyBorder="1" applyAlignment="1">
      <alignment vertical="center"/>
    </xf>
    <xf numFmtId="176" fontId="4" fillId="4" borderId="10" xfId="0" applyNumberFormat="1" applyFont="1" applyFill="1" applyBorder="1" applyAlignment="1">
      <alignment horizontal="right" vertical="center"/>
    </xf>
    <xf numFmtId="176" fontId="4" fillId="4" borderId="11" xfId="0" applyNumberFormat="1" applyFont="1" applyFill="1" applyBorder="1" applyAlignment="1">
      <alignment horizontal="right" vertical="center"/>
    </xf>
    <xf numFmtId="176" fontId="4" fillId="4" borderId="12" xfId="0" applyNumberFormat="1" applyFont="1" applyFill="1" applyBorder="1" applyAlignment="1">
      <alignment vertical="center"/>
    </xf>
    <xf numFmtId="176" fontId="4" fillId="4" borderId="30" xfId="0" applyNumberFormat="1" applyFont="1" applyFill="1" applyBorder="1" applyAlignment="1">
      <alignment vertical="center"/>
    </xf>
    <xf numFmtId="176" fontId="4" fillId="4" borderId="31" xfId="0" applyNumberFormat="1" applyFont="1" applyFill="1" applyBorder="1" applyAlignment="1">
      <alignment horizontal="right" vertical="center"/>
    </xf>
    <xf numFmtId="49" fontId="4" fillId="4" borderId="32" xfId="0" applyNumberFormat="1" applyFont="1" applyFill="1" applyBorder="1" applyAlignment="1">
      <alignment horizontal="right" vertical="center"/>
    </xf>
    <xf numFmtId="49" fontId="4" fillId="4" borderId="19" xfId="0" applyNumberFormat="1" applyFont="1" applyFill="1" applyBorder="1" applyAlignment="1">
      <alignment vertical="center"/>
    </xf>
    <xf numFmtId="176" fontId="4" fillId="4" borderId="33" xfId="0" applyNumberFormat="1" applyFont="1" applyFill="1" applyBorder="1" applyAlignment="1">
      <alignment vertical="center"/>
    </xf>
    <xf numFmtId="176" fontId="4" fillId="4" borderId="20" xfId="0" applyNumberFormat="1" applyFont="1" applyFill="1" applyBorder="1" applyAlignment="1">
      <alignment vertical="center"/>
    </xf>
    <xf numFmtId="176" fontId="4" fillId="8" borderId="21" xfId="0" applyNumberFormat="1" applyFont="1" applyFill="1" applyBorder="1" applyAlignment="1">
      <alignment vertical="center"/>
    </xf>
    <xf numFmtId="176" fontId="4" fillId="4" borderId="27" xfId="0" applyNumberFormat="1" applyFont="1" applyFill="1" applyBorder="1" applyAlignment="1">
      <alignment vertical="center"/>
    </xf>
    <xf numFmtId="49" fontId="4" fillId="4" borderId="25" xfId="0" applyNumberFormat="1" applyFont="1" applyFill="1" applyBorder="1" applyAlignment="1">
      <alignment vertical="center"/>
    </xf>
    <xf numFmtId="179" fontId="4" fillId="8" borderId="25" xfId="0" applyNumberFormat="1" applyFont="1" applyFill="1" applyBorder="1" applyAlignment="1">
      <alignment vertical="center"/>
    </xf>
    <xf numFmtId="176" fontId="4" fillId="4" borderId="34" xfId="0" applyNumberFormat="1" applyFont="1" applyFill="1" applyBorder="1" applyAlignment="1">
      <alignment vertical="center"/>
    </xf>
    <xf numFmtId="176" fontId="4" fillId="4" borderId="35" xfId="0" applyNumberFormat="1" applyFont="1" applyFill="1" applyBorder="1" applyAlignment="1">
      <alignment vertical="center"/>
    </xf>
    <xf numFmtId="176" fontId="4" fillId="4" borderId="36" xfId="0" applyNumberFormat="1" applyFont="1" applyFill="1" applyBorder="1" applyAlignment="1">
      <alignment vertical="center"/>
    </xf>
    <xf numFmtId="10" fontId="4" fillId="8" borderId="25" xfId="0" applyNumberFormat="1" applyFont="1" applyFill="1" applyBorder="1" applyAlignment="1">
      <alignment horizontal="center" vertical="center"/>
    </xf>
    <xf numFmtId="179" fontId="4" fillId="8" borderId="2" xfId="0" applyNumberFormat="1" applyFont="1" applyFill="1" applyBorder="1" applyAlignment="1">
      <alignment vertical="center"/>
    </xf>
    <xf numFmtId="0" fontId="4" fillId="4" borderId="39" xfId="0" applyFont="1" applyFill="1" applyBorder="1" applyAlignment="1">
      <alignment vertical="center"/>
    </xf>
    <xf numFmtId="49" fontId="4" fillId="4" borderId="40" xfId="0" applyNumberFormat="1" applyFont="1" applyFill="1" applyBorder="1" applyAlignment="1">
      <alignment vertical="center"/>
    </xf>
    <xf numFmtId="0" fontId="4" fillId="4" borderId="40" xfId="0" applyFont="1" applyFill="1" applyBorder="1" applyAlignment="1">
      <alignment vertical="center"/>
    </xf>
    <xf numFmtId="49" fontId="8" fillId="4" borderId="40" xfId="0" applyNumberFormat="1" applyFont="1" applyFill="1" applyBorder="1" applyAlignment="1">
      <alignment horizontal="right" vertical="center"/>
    </xf>
    <xf numFmtId="0" fontId="4" fillId="4" borderId="6" xfId="1" applyFont="1" applyFill="1" applyBorder="1" applyAlignment="1">
      <alignment horizontal="left" vertical="top"/>
    </xf>
    <xf numFmtId="49" fontId="4" fillId="4" borderId="2" xfId="1" applyNumberFormat="1" applyFont="1" applyFill="1" applyBorder="1">
      <alignment vertical="center"/>
    </xf>
    <xf numFmtId="49" fontId="4" fillId="4" borderId="2" xfId="1" applyNumberFormat="1" applyFont="1" applyFill="1" applyBorder="1" applyAlignment="1">
      <alignment horizontal="center" vertical="center" wrapText="1"/>
    </xf>
    <xf numFmtId="0" fontId="4" fillId="4" borderId="7" xfId="1" applyFont="1" applyFill="1" applyBorder="1">
      <alignment vertical="center"/>
    </xf>
    <xf numFmtId="0" fontId="4" fillId="4" borderId="8" xfId="1" applyFont="1" applyFill="1" applyBorder="1">
      <alignment vertical="center"/>
    </xf>
    <xf numFmtId="0" fontId="4" fillId="4" borderId="61" xfId="1" applyFont="1" applyFill="1" applyBorder="1">
      <alignment vertical="center"/>
    </xf>
    <xf numFmtId="0" fontId="4" fillId="0" borderId="11" xfId="1" applyNumberFormat="1" applyFont="1">
      <alignment vertical="center"/>
    </xf>
    <xf numFmtId="49" fontId="4" fillId="2" borderId="2" xfId="1" applyNumberFormat="1" applyFont="1" applyFill="1" applyBorder="1">
      <alignment vertical="center"/>
    </xf>
    <xf numFmtId="176" fontId="4" fillId="4" borderId="2" xfId="1" applyNumberFormat="1" applyFont="1" applyFill="1" applyBorder="1">
      <alignment vertical="center"/>
    </xf>
    <xf numFmtId="0" fontId="4" fillId="4" borderId="2" xfId="1" applyFont="1" applyFill="1" applyBorder="1" applyAlignment="1">
      <alignment horizontal="center" vertical="center" wrapText="1"/>
    </xf>
    <xf numFmtId="0" fontId="4" fillId="4" borderId="10" xfId="1" applyFont="1" applyFill="1" applyBorder="1">
      <alignment vertical="center"/>
    </xf>
    <xf numFmtId="0" fontId="4" fillId="4" borderId="11" xfId="1" applyFont="1" applyFill="1" applyBorder="1">
      <alignment vertical="center"/>
    </xf>
    <xf numFmtId="0" fontId="4" fillId="4" borderId="62" xfId="1" applyFont="1" applyFill="1" applyBorder="1">
      <alignment vertical="center"/>
    </xf>
    <xf numFmtId="178" fontId="4" fillId="2" borderId="2" xfId="1" applyNumberFormat="1" applyFont="1" applyFill="1" applyBorder="1">
      <alignment vertical="center"/>
    </xf>
    <xf numFmtId="0" fontId="4" fillId="4" borderId="2" xfId="1" applyFont="1" applyFill="1" applyBorder="1" applyAlignment="1">
      <alignment vertical="center" wrapText="1"/>
    </xf>
    <xf numFmtId="0" fontId="4" fillId="4" borderId="12" xfId="1" applyFont="1" applyFill="1" applyBorder="1">
      <alignment vertical="center"/>
    </xf>
    <xf numFmtId="49" fontId="4" fillId="2" borderId="2" xfId="1" applyNumberFormat="1" applyFont="1" applyFill="1" applyBorder="1" applyAlignment="1">
      <alignment vertical="center" wrapText="1"/>
    </xf>
    <xf numFmtId="176" fontId="4" fillId="2" borderId="2" xfId="1" applyNumberFormat="1" applyFont="1" applyFill="1" applyBorder="1">
      <alignment vertical="center"/>
    </xf>
    <xf numFmtId="0" fontId="4" fillId="2" borderId="2" xfId="1" applyFont="1" applyFill="1" applyBorder="1" applyAlignment="1">
      <alignment vertical="center" wrapText="1"/>
    </xf>
    <xf numFmtId="176" fontId="4" fillId="5" borderId="2" xfId="1" applyNumberFormat="1" applyFont="1" applyFill="1" applyBorder="1" applyAlignment="1">
      <alignment horizontal="right" vertical="center"/>
    </xf>
    <xf numFmtId="49" fontId="4" fillId="4" borderId="2" xfId="1" applyNumberFormat="1" applyFont="1" applyFill="1" applyBorder="1" applyAlignment="1">
      <alignment horizontal="left" vertical="center"/>
    </xf>
    <xf numFmtId="176" fontId="4" fillId="2" borderId="2" xfId="1" applyNumberFormat="1" applyFont="1" applyFill="1" applyBorder="1" applyAlignment="1">
      <alignment horizontal="right" vertical="center"/>
    </xf>
    <xf numFmtId="176" fontId="4" fillId="4" borderId="2" xfId="1" applyNumberFormat="1" applyFont="1" applyFill="1" applyBorder="1" applyAlignment="1">
      <alignment horizontal="right" vertical="center"/>
    </xf>
    <xf numFmtId="0" fontId="4" fillId="2" borderId="2" xfId="1" applyFont="1" applyFill="1" applyBorder="1" applyAlignment="1">
      <alignment horizontal="right" vertical="center" wrapText="1"/>
    </xf>
    <xf numFmtId="176" fontId="4" fillId="6" borderId="2" xfId="1" applyNumberFormat="1" applyFont="1" applyFill="1" applyBorder="1" applyAlignment="1">
      <alignment horizontal="right" vertical="center"/>
    </xf>
    <xf numFmtId="49" fontId="4" fillId="4" borderId="4" xfId="1" applyNumberFormat="1" applyFont="1" applyFill="1" applyBorder="1">
      <alignment vertical="center"/>
    </xf>
    <xf numFmtId="49" fontId="4" fillId="4" borderId="5" xfId="1" applyNumberFormat="1" applyFont="1" applyFill="1" applyBorder="1">
      <alignment vertical="center"/>
    </xf>
    <xf numFmtId="176" fontId="4" fillId="4" borderId="5" xfId="1" applyNumberFormat="1" applyFont="1" applyFill="1" applyBorder="1" applyAlignment="1">
      <alignment horizontal="right" vertical="center"/>
    </xf>
    <xf numFmtId="176" fontId="4" fillId="4" borderId="6" xfId="1" applyNumberFormat="1" applyFont="1" applyFill="1" applyBorder="1" applyAlignment="1">
      <alignment horizontal="right" vertical="center"/>
    </xf>
    <xf numFmtId="176" fontId="4" fillId="7" borderId="2" xfId="1" applyNumberFormat="1" applyFont="1" applyFill="1" applyBorder="1">
      <alignment vertical="center"/>
    </xf>
    <xf numFmtId="176" fontId="4" fillId="7" borderId="2" xfId="1" applyNumberFormat="1" applyFont="1" applyFill="1" applyBorder="1" applyAlignment="1">
      <alignment horizontal="right" vertical="center"/>
    </xf>
    <xf numFmtId="0" fontId="4" fillId="2" borderId="2" xfId="1" applyNumberFormat="1" applyFont="1" applyFill="1" applyBorder="1" applyAlignment="1">
      <alignment horizontal="right" vertical="center" wrapText="1"/>
    </xf>
    <xf numFmtId="0" fontId="4" fillId="4" borderId="16" xfId="1" applyFont="1" applyFill="1" applyBorder="1">
      <alignment vertical="center"/>
    </xf>
    <xf numFmtId="0" fontId="4" fillId="4" borderId="17" xfId="1" applyFont="1" applyFill="1" applyBorder="1">
      <alignment vertical="center"/>
    </xf>
    <xf numFmtId="0" fontId="4" fillId="4" borderId="18" xfId="1" applyFont="1" applyFill="1" applyBorder="1">
      <alignment vertical="center"/>
    </xf>
    <xf numFmtId="176" fontId="4" fillId="4" borderId="26" xfId="1" applyNumberFormat="1" applyFont="1" applyFill="1" applyBorder="1">
      <alignment vertical="center"/>
    </xf>
    <xf numFmtId="0" fontId="4" fillId="4" borderId="11" xfId="1" applyNumberFormat="1" applyFont="1" applyFill="1">
      <alignment vertical="center"/>
    </xf>
    <xf numFmtId="176" fontId="4" fillId="4" borderId="27" xfId="1" applyNumberFormat="1" applyFont="1" applyFill="1" applyBorder="1">
      <alignment vertical="center"/>
    </xf>
    <xf numFmtId="178" fontId="4" fillId="4" borderId="2" xfId="1" applyNumberFormat="1" applyFont="1" applyFill="1" applyBorder="1" applyAlignment="1">
      <alignment horizontal="center" vertical="center"/>
    </xf>
    <xf numFmtId="0" fontId="4" fillId="4" borderId="27" xfId="1" applyFont="1" applyFill="1" applyBorder="1">
      <alignment vertical="center"/>
    </xf>
    <xf numFmtId="49" fontId="4" fillId="4" borderId="2" xfId="1" applyNumberFormat="1" applyFont="1" applyFill="1" applyBorder="1" applyAlignment="1">
      <alignment horizontal="center" vertical="center"/>
    </xf>
    <xf numFmtId="0" fontId="4" fillId="4" borderId="63" xfId="1" applyFont="1" applyFill="1" applyBorder="1">
      <alignment vertical="center"/>
    </xf>
    <xf numFmtId="0" fontId="4" fillId="4" borderId="60" xfId="1" applyFont="1" applyFill="1" applyBorder="1">
      <alignment vertical="center"/>
    </xf>
    <xf numFmtId="176" fontId="4" fillId="4" borderId="60" xfId="1" applyNumberFormat="1" applyFont="1" applyFill="1" applyBorder="1">
      <alignment vertical="center"/>
    </xf>
    <xf numFmtId="0" fontId="4" fillId="4" borderId="30" xfId="1" applyFont="1" applyFill="1" applyBorder="1">
      <alignment vertical="center"/>
    </xf>
    <xf numFmtId="0" fontId="4" fillId="4" borderId="31" xfId="1" applyFont="1" applyFill="1" applyBorder="1">
      <alignment vertical="center"/>
    </xf>
    <xf numFmtId="176" fontId="4" fillId="4" borderId="11" xfId="1" applyNumberFormat="1" applyFont="1" applyFill="1" applyBorder="1">
      <alignment vertical="center"/>
    </xf>
    <xf numFmtId="176" fontId="4" fillId="4" borderId="32" xfId="1" applyNumberFormat="1" applyFont="1" applyFill="1" applyBorder="1">
      <alignment vertical="center"/>
    </xf>
    <xf numFmtId="49" fontId="4" fillId="11" borderId="2" xfId="1" applyNumberFormat="1" applyFont="1" applyFill="1" applyBorder="1">
      <alignment vertical="center"/>
    </xf>
    <xf numFmtId="176" fontId="4" fillId="4" borderId="10" xfId="1" applyNumberFormat="1" applyFont="1" applyFill="1" applyBorder="1" applyAlignment="1">
      <alignment horizontal="right" vertical="center"/>
    </xf>
    <xf numFmtId="176" fontId="4" fillId="4" borderId="11" xfId="1" applyNumberFormat="1" applyFont="1" applyFill="1" applyBorder="1" applyAlignment="1">
      <alignment horizontal="right" vertical="center"/>
    </xf>
    <xf numFmtId="176" fontId="4" fillId="4" borderId="12" xfId="1" applyNumberFormat="1" applyFont="1" applyFill="1" applyBorder="1">
      <alignment vertical="center"/>
    </xf>
    <xf numFmtId="176" fontId="4" fillId="4" borderId="30" xfId="1" applyNumberFormat="1" applyFont="1" applyFill="1" applyBorder="1">
      <alignment vertical="center"/>
    </xf>
    <xf numFmtId="176" fontId="4" fillId="4" borderId="5" xfId="1" applyNumberFormat="1" applyFont="1" applyFill="1" applyBorder="1">
      <alignment vertical="center"/>
    </xf>
    <xf numFmtId="176" fontId="4" fillId="4" borderId="31" xfId="1" applyNumberFormat="1" applyFont="1" applyFill="1" applyBorder="1" applyAlignment="1">
      <alignment horizontal="right" vertical="center"/>
    </xf>
    <xf numFmtId="49" fontId="4" fillId="4" borderId="32" xfId="1" applyNumberFormat="1" applyFont="1" applyFill="1" applyBorder="1" applyAlignment="1">
      <alignment horizontal="right" vertical="center"/>
    </xf>
    <xf numFmtId="49" fontId="4" fillId="4" borderId="19" xfId="1" applyNumberFormat="1" applyFont="1" applyFill="1" applyBorder="1">
      <alignment vertical="center"/>
    </xf>
    <xf numFmtId="176" fontId="4" fillId="4" borderId="33" xfId="1" applyNumberFormat="1" applyFont="1" applyFill="1" applyBorder="1">
      <alignment vertical="center"/>
    </xf>
    <xf numFmtId="176" fontId="4" fillId="4" borderId="20" xfId="1" applyNumberFormat="1" applyFont="1" applyFill="1" applyBorder="1">
      <alignment vertical="center"/>
    </xf>
    <xf numFmtId="176" fontId="4" fillId="11" borderId="21" xfId="1" applyNumberFormat="1" applyFont="1" applyFill="1" applyBorder="1">
      <alignment vertical="center"/>
    </xf>
    <xf numFmtId="49" fontId="4" fillId="4" borderId="25" xfId="1" applyNumberFormat="1" applyFont="1" applyFill="1" applyBorder="1">
      <alignment vertical="center"/>
    </xf>
    <xf numFmtId="179" fontId="4" fillId="11" borderId="25" xfId="1" applyNumberFormat="1" applyFont="1" applyFill="1" applyBorder="1">
      <alignment vertical="center"/>
    </xf>
    <xf numFmtId="176" fontId="4" fillId="4" borderId="34" xfId="1" applyNumberFormat="1" applyFont="1" applyFill="1" applyBorder="1">
      <alignment vertical="center"/>
    </xf>
    <xf numFmtId="176" fontId="4" fillId="4" borderId="35" xfId="1" applyNumberFormat="1" applyFont="1" applyFill="1" applyBorder="1">
      <alignment vertical="center"/>
    </xf>
    <xf numFmtId="176" fontId="4" fillId="4" borderId="36" xfId="1" applyNumberFormat="1" applyFont="1" applyFill="1" applyBorder="1">
      <alignment vertical="center"/>
    </xf>
    <xf numFmtId="10" fontId="4" fillId="11" borderId="25" xfId="1" applyNumberFormat="1" applyFont="1" applyFill="1" applyBorder="1" applyAlignment="1">
      <alignment horizontal="center" vertical="center"/>
    </xf>
    <xf numFmtId="179" fontId="4" fillId="11" borderId="2" xfId="1" applyNumberFormat="1" applyFont="1" applyFill="1" applyBorder="1">
      <alignment vertical="center"/>
    </xf>
    <xf numFmtId="0" fontId="4" fillId="4" borderId="39" xfId="1" applyFont="1" applyFill="1" applyBorder="1">
      <alignment vertical="center"/>
    </xf>
    <xf numFmtId="49" fontId="4" fillId="4" borderId="40" xfId="1" applyNumberFormat="1" applyFont="1" applyFill="1" applyBorder="1">
      <alignment vertical="center"/>
    </xf>
    <xf numFmtId="176" fontId="4" fillId="4" borderId="40" xfId="1" applyNumberFormat="1" applyFont="1" applyFill="1" applyBorder="1">
      <alignment vertical="center"/>
    </xf>
    <xf numFmtId="49" fontId="8" fillId="4" borderId="40" xfId="1" applyNumberFormat="1" applyFont="1" applyFill="1" applyBorder="1" applyAlignment="1">
      <alignment horizontal="right" vertical="center"/>
    </xf>
    <xf numFmtId="49" fontId="4" fillId="9" borderId="38" xfId="0" applyNumberFormat="1" applyFont="1" applyFill="1" applyBorder="1" applyAlignment="1">
      <alignment horizontal="center" vertical="center"/>
    </xf>
    <xf numFmtId="49" fontId="7" fillId="9" borderId="38" xfId="0" applyNumberFormat="1" applyFont="1" applyFill="1" applyBorder="1" applyAlignment="1">
      <alignment horizontal="center" vertical="center"/>
    </xf>
    <xf numFmtId="49" fontId="4" fillId="12" borderId="11" xfId="0" applyNumberFormat="1" applyFont="1" applyFill="1" applyBorder="1" applyAlignment="1">
      <alignment vertical="center" wrapText="1"/>
    </xf>
    <xf numFmtId="0" fontId="4" fillId="12" borderId="11" xfId="0" applyFont="1" applyFill="1" applyBorder="1" applyAlignment="1">
      <alignment vertical="center" wrapText="1"/>
    </xf>
    <xf numFmtId="0" fontId="4" fillId="2" borderId="64" xfId="0" applyFont="1" applyFill="1" applyBorder="1" applyAlignment="1">
      <alignment vertical="center" wrapText="1"/>
    </xf>
    <xf numFmtId="49" fontId="4" fillId="12" borderId="11" xfId="0" applyNumberFormat="1" applyFont="1" applyFill="1" applyBorder="1" applyAlignment="1">
      <alignment horizontal="left" vertical="center" wrapText="1"/>
    </xf>
    <xf numFmtId="0" fontId="4" fillId="12" borderId="11" xfId="0"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0" fontId="4" fillId="2" borderId="11" xfId="0" applyFont="1" applyFill="1" applyBorder="1" applyAlignment="1">
      <alignment horizontal="left" vertical="center" wrapText="1"/>
    </xf>
    <xf numFmtId="1" fontId="4" fillId="4" borderId="4" xfId="0" applyNumberFormat="1" applyFont="1" applyFill="1" applyBorder="1" applyAlignment="1">
      <alignment horizontal="center" vertical="center"/>
    </xf>
    <xf numFmtId="1" fontId="4" fillId="4" borderId="5" xfId="0" applyNumberFormat="1" applyFont="1" applyFill="1" applyBorder="1" applyAlignment="1">
      <alignment horizontal="center" vertical="center"/>
    </xf>
    <xf numFmtId="0" fontId="4" fillId="4" borderId="4" xfId="0" applyFont="1" applyFill="1" applyBorder="1" applyAlignment="1">
      <alignment vertical="center"/>
    </xf>
    <xf numFmtId="0" fontId="4" fillId="4" borderId="5" xfId="0" applyFont="1" applyFill="1" applyBorder="1" applyAlignment="1">
      <alignment vertical="center"/>
    </xf>
    <xf numFmtId="49" fontId="4" fillId="4" borderId="4" xfId="0" applyNumberFormat="1" applyFont="1" applyFill="1" applyBorder="1" applyAlignment="1">
      <alignment vertical="center"/>
    </xf>
    <xf numFmtId="0" fontId="4" fillId="4" borderId="6" xfId="0" applyFont="1" applyFill="1" applyBorder="1" applyAlignment="1">
      <alignment vertical="center"/>
    </xf>
    <xf numFmtId="49" fontId="4" fillId="4" borderId="4" xfId="0" applyNumberFormat="1"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49" fontId="4" fillId="5" borderId="4" xfId="0" applyNumberFormat="1" applyFont="1" applyFill="1" applyBorder="1" applyAlignment="1">
      <alignment horizontal="center" vertical="center"/>
    </xf>
    <xf numFmtId="0" fontId="4" fillId="5" borderId="5" xfId="0" applyFont="1" applyFill="1" applyBorder="1" applyAlignment="1">
      <alignment horizontal="center" vertical="center"/>
    </xf>
    <xf numFmtId="0" fontId="4" fillId="2" borderId="6" xfId="0" applyFont="1" applyFill="1" applyBorder="1" applyAlignment="1">
      <alignment horizontal="center" vertical="center"/>
    </xf>
    <xf numFmtId="49" fontId="4" fillId="7" borderId="4" xfId="0" applyNumberFormat="1" applyFont="1" applyFill="1" applyBorder="1" applyAlignment="1">
      <alignment horizontal="center" vertical="center"/>
    </xf>
    <xf numFmtId="0" fontId="4" fillId="7" borderId="5" xfId="0" applyFont="1" applyFill="1" applyBorder="1" applyAlignment="1">
      <alignment horizontal="center" vertical="center"/>
    </xf>
    <xf numFmtId="49" fontId="4" fillId="4" borderId="2" xfId="0" applyNumberFormat="1" applyFont="1" applyFill="1" applyBorder="1" applyAlignment="1">
      <alignment vertical="center"/>
    </xf>
    <xf numFmtId="0" fontId="4" fillId="4" borderId="2" xfId="0" applyFont="1" applyFill="1" applyBorder="1" applyAlignment="1">
      <alignment vertical="center"/>
    </xf>
    <xf numFmtId="49" fontId="4" fillId="4" borderId="2"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4" fillId="2" borderId="13" xfId="0" applyFont="1" applyFill="1" applyBorder="1" applyAlignment="1">
      <alignment vertical="center"/>
    </xf>
    <xf numFmtId="0" fontId="4" fillId="2" borderId="15" xfId="0" applyFont="1" applyFill="1" applyBorder="1" applyAlignment="1">
      <alignment vertical="center"/>
    </xf>
    <xf numFmtId="49" fontId="4" fillId="4" borderId="32" xfId="0" applyNumberFormat="1" applyFont="1" applyFill="1" applyBorder="1" applyAlignment="1">
      <alignment horizontal="right" vertical="center"/>
    </xf>
    <xf numFmtId="176" fontId="4" fillId="4" borderId="32" xfId="0" applyNumberFormat="1" applyFont="1" applyFill="1" applyBorder="1" applyAlignment="1">
      <alignment horizontal="right" vertical="center"/>
    </xf>
    <xf numFmtId="49" fontId="4" fillId="4" borderId="2" xfId="0" applyNumberFormat="1" applyFont="1" applyFill="1" applyBorder="1" applyAlignment="1">
      <alignment horizontal="left" vertical="center"/>
    </xf>
    <xf numFmtId="176" fontId="4" fillId="4" borderId="2" xfId="0" applyNumberFormat="1" applyFont="1" applyFill="1" applyBorder="1" applyAlignment="1">
      <alignment horizontal="left" vertical="center"/>
    </xf>
    <xf numFmtId="179" fontId="4" fillId="8" borderId="2" xfId="0" applyNumberFormat="1" applyFont="1" applyFill="1" applyBorder="1" applyAlignment="1">
      <alignment vertical="center"/>
    </xf>
    <xf numFmtId="176" fontId="4" fillId="4" borderId="2" xfId="0" applyNumberFormat="1" applyFont="1" applyFill="1" applyBorder="1" applyAlignment="1">
      <alignment horizontal="center" vertical="center"/>
    </xf>
    <xf numFmtId="49" fontId="4" fillId="8" borderId="37" xfId="0" applyNumberFormat="1" applyFont="1" applyFill="1" applyBorder="1" applyAlignment="1">
      <alignment horizontal="center" vertical="center"/>
    </xf>
    <xf numFmtId="10" fontId="4" fillId="8" borderId="38" xfId="0" applyNumberFormat="1" applyFont="1" applyFill="1" applyBorder="1" applyAlignment="1">
      <alignment horizontal="center" vertical="center"/>
    </xf>
    <xf numFmtId="0" fontId="4" fillId="4" borderId="6" xfId="0" applyFont="1" applyFill="1" applyBorder="1" applyAlignment="1">
      <alignment horizontal="center" vertical="center"/>
    </xf>
    <xf numFmtId="0" fontId="4" fillId="5" borderId="6" xfId="0" applyFont="1" applyFill="1" applyBorder="1" applyAlignment="1">
      <alignment horizontal="center" vertical="center"/>
    </xf>
    <xf numFmtId="49" fontId="4" fillId="4" borderId="19" xfId="0" applyNumberFormat="1" applyFont="1" applyFill="1" applyBorder="1" applyAlignment="1">
      <alignment horizontal="center" vertical="center"/>
    </xf>
    <xf numFmtId="0" fontId="4" fillId="4" borderId="20" xfId="0" applyFont="1" applyFill="1" applyBorder="1" applyAlignment="1">
      <alignment horizontal="center" vertical="center"/>
    </xf>
    <xf numFmtId="49" fontId="4" fillId="4" borderId="22" xfId="0" applyNumberFormat="1" applyFont="1" applyFill="1" applyBorder="1" applyAlignment="1">
      <alignment horizontal="center" vertical="center"/>
    </xf>
    <xf numFmtId="0" fontId="4" fillId="4" borderId="23" xfId="0" applyFont="1" applyFill="1" applyBorder="1" applyAlignment="1">
      <alignment horizontal="center" vertical="center"/>
    </xf>
    <xf numFmtId="0" fontId="4" fillId="7" borderId="6" xfId="0" applyFont="1" applyFill="1" applyBorder="1" applyAlignment="1">
      <alignment horizontal="center" vertical="center"/>
    </xf>
    <xf numFmtId="49" fontId="4" fillId="7" borderId="4" xfId="0" applyNumberFormat="1" applyFont="1" applyFill="1" applyBorder="1" applyAlignment="1">
      <alignment vertical="center"/>
    </xf>
    <xf numFmtId="0" fontId="4" fillId="2" borderId="6" xfId="0" applyFont="1" applyFill="1" applyBorder="1" applyAlignment="1">
      <alignment vertical="center"/>
    </xf>
    <xf numFmtId="49" fontId="4" fillId="5" borderId="4" xfId="0" applyNumberFormat="1" applyFont="1" applyFill="1" applyBorder="1" applyAlignment="1">
      <alignment vertical="center"/>
    </xf>
    <xf numFmtId="49" fontId="4" fillId="4" borderId="4" xfId="1" applyNumberFormat="1" applyFont="1" applyFill="1" applyBorder="1" applyAlignment="1">
      <alignment horizontal="center" vertical="center"/>
    </xf>
    <xf numFmtId="0" fontId="4" fillId="2" borderId="13" xfId="1" applyFont="1" applyFill="1" applyBorder="1" applyAlignment="1">
      <alignment horizontal="center" vertical="center"/>
    </xf>
    <xf numFmtId="0" fontId="4" fillId="2" borderId="15" xfId="1" applyFont="1" applyFill="1" applyBorder="1" applyAlignment="1">
      <alignment horizontal="center" vertical="center"/>
    </xf>
    <xf numFmtId="49" fontId="4" fillId="6" borderId="4" xfId="1" applyNumberFormat="1" applyFont="1" applyFill="1" applyBorder="1">
      <alignment vertical="center"/>
    </xf>
    <xf numFmtId="0" fontId="4" fillId="2" borderId="13" xfId="1" applyFont="1" applyFill="1" applyBorder="1">
      <alignment vertical="center"/>
    </xf>
    <xf numFmtId="0" fontId="4" fillId="2" borderId="15" xfId="1" applyFont="1" applyFill="1" applyBorder="1">
      <alignment vertical="center"/>
    </xf>
    <xf numFmtId="0" fontId="4" fillId="4" borderId="4" xfId="1" applyFont="1" applyFill="1" applyBorder="1">
      <alignment vertical="center"/>
    </xf>
    <xf numFmtId="0" fontId="4" fillId="2" borderId="14" xfId="1" applyFont="1" applyFill="1" applyBorder="1">
      <alignment vertical="center"/>
    </xf>
    <xf numFmtId="49" fontId="4" fillId="4" borderId="4" xfId="1" applyNumberFormat="1" applyFont="1" applyFill="1" applyBorder="1">
      <alignment vertical="center"/>
    </xf>
    <xf numFmtId="49" fontId="4" fillId="5" borderId="4" xfId="1" applyNumberFormat="1" applyFont="1" applyFill="1" applyBorder="1" applyAlignment="1">
      <alignment horizontal="center" vertical="center"/>
    </xf>
    <xf numFmtId="0" fontId="4" fillId="5" borderId="5" xfId="1" applyFont="1" applyFill="1" applyBorder="1" applyAlignment="1">
      <alignment horizontal="center" vertical="center"/>
    </xf>
    <xf numFmtId="0" fontId="4" fillId="2" borderId="6" xfId="1" applyFont="1" applyFill="1" applyBorder="1" applyAlignment="1">
      <alignment horizontal="center" vertical="center"/>
    </xf>
    <xf numFmtId="49" fontId="4" fillId="6" borderId="4" xfId="1" applyNumberFormat="1" applyFont="1" applyFill="1" applyBorder="1" applyAlignment="1">
      <alignment horizontal="center" vertical="center"/>
    </xf>
    <xf numFmtId="0" fontId="4" fillId="6" borderId="5" xfId="1" applyFont="1" applyFill="1" applyBorder="1" applyAlignment="1">
      <alignment horizontal="center" vertical="center"/>
    </xf>
    <xf numFmtId="0" fontId="4" fillId="4" borderId="5" xfId="1" applyFont="1" applyFill="1" applyBorder="1">
      <alignment vertical="center"/>
    </xf>
    <xf numFmtId="0" fontId="4" fillId="4" borderId="6" xfId="1" applyFont="1" applyFill="1" applyBorder="1">
      <alignment vertical="center"/>
    </xf>
    <xf numFmtId="49" fontId="4" fillId="4" borderId="5" xfId="1" applyNumberFormat="1" applyFont="1" applyFill="1" applyBorder="1">
      <alignment vertical="center"/>
    </xf>
    <xf numFmtId="49" fontId="4" fillId="4" borderId="6" xfId="1" applyNumberFormat="1" applyFont="1" applyFill="1" applyBorder="1">
      <alignment vertical="center"/>
    </xf>
    <xf numFmtId="49" fontId="4" fillId="5" borderId="4" xfId="1" applyNumberFormat="1" applyFont="1" applyFill="1" applyBorder="1">
      <alignment vertical="center"/>
    </xf>
    <xf numFmtId="49" fontId="4" fillId="4" borderId="4" xfId="1" applyNumberFormat="1" applyFont="1" applyFill="1" applyBorder="1" applyAlignment="1">
      <alignment horizontal="left" vertical="center"/>
    </xf>
    <xf numFmtId="0" fontId="4" fillId="2" borderId="15" xfId="1" applyFont="1" applyFill="1" applyBorder="1" applyAlignment="1">
      <alignment horizontal="left" vertical="center"/>
    </xf>
    <xf numFmtId="0" fontId="4" fillId="4" borderId="4" xfId="1" applyNumberFormat="1" applyFont="1" applyFill="1" applyBorder="1" applyAlignment="1">
      <alignment horizontal="left" vertical="top"/>
    </xf>
    <xf numFmtId="0" fontId="4" fillId="4" borderId="5" xfId="1" applyFont="1" applyFill="1" applyBorder="1" applyAlignment="1">
      <alignment horizontal="left" vertical="top"/>
    </xf>
    <xf numFmtId="49" fontId="4" fillId="4" borderId="2" xfId="1" applyNumberFormat="1" applyFont="1" applyFill="1" applyBorder="1">
      <alignment vertical="center"/>
    </xf>
    <xf numFmtId="0" fontId="4" fillId="4" borderId="2" xfId="1" applyFont="1" applyFill="1" applyBorder="1">
      <alignment vertical="center"/>
    </xf>
    <xf numFmtId="49" fontId="4" fillId="4" borderId="2" xfId="1" applyNumberFormat="1" applyFont="1" applyFill="1" applyBorder="1" applyAlignment="1">
      <alignment horizontal="center" vertical="center"/>
    </xf>
    <xf numFmtId="0" fontId="4" fillId="4" borderId="2" xfId="1" applyFont="1" applyFill="1" applyBorder="1" applyAlignment="1">
      <alignment horizontal="center" vertical="center"/>
    </xf>
    <xf numFmtId="49" fontId="4" fillId="4" borderId="32" xfId="1" applyNumberFormat="1" applyFont="1" applyFill="1" applyBorder="1" applyAlignment="1">
      <alignment horizontal="right" vertical="center"/>
    </xf>
    <xf numFmtId="176" fontId="4" fillId="4" borderId="32" xfId="1" applyNumberFormat="1" applyFont="1" applyFill="1" applyBorder="1" applyAlignment="1">
      <alignment horizontal="right" vertical="center"/>
    </xf>
    <xf numFmtId="49" fontId="4" fillId="4" borderId="2" xfId="1" applyNumberFormat="1" applyFont="1" applyFill="1" applyBorder="1" applyAlignment="1">
      <alignment horizontal="left" vertical="center"/>
    </xf>
    <xf numFmtId="176" fontId="4" fillId="4" borderId="2" xfId="1" applyNumberFormat="1" applyFont="1" applyFill="1" applyBorder="1" applyAlignment="1">
      <alignment horizontal="left" vertical="center"/>
    </xf>
    <xf numFmtId="179" fontId="4" fillId="11" borderId="2" xfId="1" applyNumberFormat="1" applyFont="1" applyFill="1" applyBorder="1">
      <alignment vertical="center"/>
    </xf>
    <xf numFmtId="176" fontId="4" fillId="4" borderId="2" xfId="1" applyNumberFormat="1" applyFont="1" applyFill="1" applyBorder="1" applyAlignment="1">
      <alignment horizontal="center" vertical="center"/>
    </xf>
    <xf numFmtId="49" fontId="4" fillId="11" borderId="37" xfId="1" applyNumberFormat="1" applyFont="1" applyFill="1" applyBorder="1" applyAlignment="1">
      <alignment horizontal="center" vertical="center"/>
    </xf>
    <xf numFmtId="10" fontId="4" fillId="11" borderId="38" xfId="1" applyNumberFormat="1" applyFont="1" applyFill="1" applyBorder="1" applyAlignment="1">
      <alignment horizontal="center" vertical="center"/>
    </xf>
    <xf numFmtId="176" fontId="4" fillId="4" borderId="4" xfId="1" applyNumberFormat="1" applyFont="1" applyFill="1" applyBorder="1" applyAlignment="1">
      <alignment horizontal="left" vertical="center"/>
    </xf>
    <xf numFmtId="176" fontId="4" fillId="4" borderId="6" xfId="1" applyNumberFormat="1" applyFont="1" applyFill="1" applyBorder="1" applyAlignment="1">
      <alignment horizontal="left" vertical="center"/>
    </xf>
    <xf numFmtId="0" fontId="4" fillId="2" borderId="6" xfId="1" applyFont="1" applyFill="1" applyBorder="1">
      <alignment vertical="center"/>
    </xf>
    <xf numFmtId="49" fontId="4" fillId="5" borderId="4" xfId="1" applyNumberFormat="1" applyFont="1" applyFill="1" applyBorder="1" applyAlignment="1">
      <alignment horizontal="left" vertical="center"/>
    </xf>
    <xf numFmtId="0" fontId="4" fillId="2" borderId="6" xfId="1" applyFont="1" applyFill="1" applyBorder="1" applyAlignment="1">
      <alignment horizontal="left" vertical="center"/>
    </xf>
    <xf numFmtId="49" fontId="4" fillId="3" borderId="2" xfId="0" applyNumberFormat="1" applyFont="1" applyFill="1" applyBorder="1" applyAlignment="1">
      <alignment horizontal="left" vertical="center"/>
    </xf>
    <xf numFmtId="0" fontId="4" fillId="3" borderId="2" xfId="0" applyFont="1" applyFill="1" applyBorder="1" applyAlignment="1">
      <alignment horizontal="left" vertical="center"/>
    </xf>
    <xf numFmtId="0" fontId="4" fillId="2" borderId="14" xfId="0" applyFont="1" applyFill="1" applyBorder="1" applyAlignment="1">
      <alignment horizontal="left" vertical="center"/>
    </xf>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49" fontId="4" fillId="2" borderId="2" xfId="0" applyNumberFormat="1" applyFont="1" applyFill="1" applyBorder="1" applyAlignment="1">
      <alignment horizontal="right"/>
    </xf>
    <xf numFmtId="0" fontId="4" fillId="2" borderId="2" xfId="0" applyFont="1" applyFill="1" applyBorder="1" applyAlignment="1">
      <alignment horizontal="right"/>
    </xf>
    <xf numFmtId="49" fontId="4" fillId="2" borderId="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49" fontId="4" fillId="9" borderId="44" xfId="0" applyNumberFormat="1" applyFont="1" applyFill="1" applyBorder="1" applyAlignment="1">
      <alignment horizontal="right" vertical="center"/>
    </xf>
    <xf numFmtId="0" fontId="4" fillId="9" borderId="45" xfId="0" applyFont="1" applyFill="1" applyBorder="1" applyAlignment="1">
      <alignment horizontal="right" vertical="center"/>
    </xf>
    <xf numFmtId="49" fontId="4" fillId="9" borderId="4" xfId="0" applyNumberFormat="1"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center" vertical="center"/>
    </xf>
    <xf numFmtId="49" fontId="7" fillId="9" borderId="37" xfId="0" applyNumberFormat="1" applyFont="1" applyFill="1" applyBorder="1" applyAlignment="1">
      <alignment horizontal="center" vertical="center"/>
    </xf>
    <xf numFmtId="0" fontId="7" fillId="9" borderId="46" xfId="0" applyFont="1" applyFill="1" applyBorder="1" applyAlignment="1">
      <alignment horizontal="center" vertical="center"/>
    </xf>
    <xf numFmtId="0" fontId="7" fillId="9" borderId="38" xfId="0" applyFont="1" applyFill="1" applyBorder="1" applyAlignment="1">
      <alignment horizontal="center" vertical="center"/>
    </xf>
    <xf numFmtId="49" fontId="4" fillId="10" borderId="4" xfId="0" applyNumberFormat="1" applyFont="1" applyFill="1" applyBorder="1" applyAlignment="1">
      <alignment horizontal="center" vertical="center"/>
    </xf>
    <xf numFmtId="0" fontId="4" fillId="10" borderId="5" xfId="0" applyFont="1" applyFill="1" applyBorder="1" applyAlignment="1">
      <alignment horizontal="center" vertical="center"/>
    </xf>
    <xf numFmtId="0" fontId="4" fillId="10" borderId="57" xfId="0" applyFont="1" applyFill="1" applyBorder="1" applyAlignment="1">
      <alignment horizontal="center" vertical="center"/>
    </xf>
    <xf numFmtId="49" fontId="4" fillId="9" borderId="37" xfId="0" applyNumberFormat="1" applyFont="1" applyFill="1" applyBorder="1" applyAlignment="1">
      <alignment horizontal="center" vertical="center"/>
    </xf>
    <xf numFmtId="0" fontId="4" fillId="9" borderId="46" xfId="0" applyFont="1" applyFill="1" applyBorder="1" applyAlignment="1">
      <alignment horizontal="center" vertical="center"/>
    </xf>
    <xf numFmtId="0" fontId="4" fillId="9" borderId="38" xfId="0" applyFont="1" applyFill="1" applyBorder="1" applyAlignment="1">
      <alignment horizontal="center" vertical="center"/>
    </xf>
    <xf numFmtId="0" fontId="4" fillId="9" borderId="4" xfId="0" applyNumberFormat="1" applyFont="1" applyFill="1" applyBorder="1" applyAlignment="1">
      <alignment horizontal="center" vertical="center"/>
    </xf>
    <xf numFmtId="49" fontId="4" fillId="9" borderId="52" xfId="0" applyNumberFormat="1"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cellXfs>
  <cellStyles count="2">
    <cellStyle name="標準" xfId="0" builtinId="0"/>
    <cellStyle name="標準 2" xfId="1" xr:uid="{0D97CE02-B7F6-4B46-A36F-EEC794197A9C}"/>
  </cellStyles>
  <dxfs count="5">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0C0C0"/>
      <rgbColor rgb="FFDD0806"/>
      <rgbColor rgb="FF4EE257"/>
      <rgbColor rgb="FFFF0000"/>
      <rgbColor rgb="FF99CCFF"/>
      <rgbColor rgb="FFFFCC99"/>
      <rgbColor rgb="FF1FB714"/>
      <rgbColor rgb="FF33CCCC"/>
      <rgbColor rgb="FFCC99FF"/>
      <rgbColor rgb="FFA2BD90"/>
      <rgbColor rgb="FF90713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2597151</xdr:colOff>
      <xdr:row>1</xdr:row>
      <xdr:rowOff>76041</xdr:rowOff>
    </xdr:from>
    <xdr:to>
      <xdr:col>3</xdr:col>
      <xdr:colOff>387350</xdr:colOff>
      <xdr:row>1</xdr:row>
      <xdr:rowOff>361950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486151" y="76041"/>
          <a:ext cx="3689349" cy="285909"/>
        </a:xfrm>
        <a:prstGeom prst="rect">
          <a:avLst/>
        </a:prstGeom>
        <a:solidFill>
          <a:srgbClr val="FFFFFF"/>
        </a:solidFill>
        <a:ln w="9525" cap="flat">
          <a:solidFill>
            <a:srgbClr val="000000"/>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ctr">
          <a:noAutofit/>
        </a:bodyPr>
        <a:lstStyle/>
        <a:p>
          <a:pPr marL="0" marR="0" indent="0" algn="l" defTabSz="914400" latinLnBrk="0">
            <a:lnSpc>
              <a:spcPts val="1500"/>
            </a:lnSpc>
            <a:spcBef>
              <a:spcPts val="0"/>
            </a:spcBef>
            <a:spcAft>
              <a:spcPts val="0"/>
            </a:spcAft>
            <a:buClrTx/>
            <a:buSzTx/>
            <a:buFontTx/>
            <a:buNone/>
            <a:tabLst/>
            <a:defRPr sz="1200" b="0" i="0" u="none" strike="noStrike" cap="none" spc="0" baseline="0">
              <a:solidFill>
                <a:srgbClr val="000000"/>
              </a:solidFill>
              <a:uFillTx/>
              <a:latin typeface="Calibri"/>
              <a:ea typeface="Calibri"/>
              <a:cs typeface="Calibri"/>
              <a:sym typeface="Calibri"/>
            </a:defRPr>
          </a:pPr>
          <a:r>
            <a:rPr lang="ja-JP" altLang="en-US" sz="1050" b="0" i="0" u="none" strike="noStrike" cap="none" spc="0" baseline="0">
              <a:solidFill>
                <a:srgbClr val="000000"/>
              </a:solidFill>
              <a:uFillTx/>
              <a:latin typeface="ＭＳ 明朝" panose="02020609040205080304" pitchFamily="17" charset="-128"/>
              <a:ea typeface="ＭＳ 明朝" panose="02020609040205080304" pitchFamily="17" charset="-128"/>
              <a:cs typeface="Calibri"/>
              <a:sym typeface="Calibri"/>
            </a:rPr>
            <a:t>実写映画と</a:t>
          </a:r>
          <a:r>
            <a:rPr sz="1050" b="0" i="0" u="none" strike="noStrike" cap="none" spc="0" baseline="0">
              <a:solidFill>
                <a:srgbClr val="000000"/>
              </a:solidFill>
              <a:uFillTx/>
              <a:latin typeface="ＭＳ 明朝" panose="02020609040205080304" pitchFamily="17" charset="-128"/>
              <a:ea typeface="ＭＳ 明朝" panose="02020609040205080304" pitchFamily="17" charset="-128"/>
              <a:cs typeface="Helvetica"/>
              <a:sym typeface="Helvetica"/>
            </a:rPr>
            <a:t>アニメーション映画</a:t>
          </a:r>
          <a:r>
            <a:rPr lang="ja-JP" altLang="en-US" sz="1050" b="0" i="0" u="none" strike="noStrike" cap="none" spc="0" baseline="0">
              <a:solidFill>
                <a:srgbClr val="000000"/>
              </a:solidFill>
              <a:uFillTx/>
              <a:latin typeface="ＭＳ 明朝" panose="02020609040205080304" pitchFamily="17" charset="-128"/>
              <a:ea typeface="ＭＳ 明朝" panose="02020609040205080304" pitchFamily="17" charset="-128"/>
              <a:cs typeface="Helvetica"/>
              <a:sym typeface="Helvetica"/>
            </a:rPr>
            <a:t>でシートがわかれています</a:t>
          </a:r>
          <a:endParaRPr sz="1050" b="0" i="0" u="none" strike="noStrike" cap="none" spc="0" baseline="0">
            <a:solidFill>
              <a:srgbClr val="000000"/>
            </a:solidFill>
            <a:uFillTx/>
            <a:latin typeface="ＭＳ 明朝" panose="02020609040205080304" pitchFamily="17" charset="-128"/>
            <a:ea typeface="ＭＳ 明朝" panose="02020609040205080304" pitchFamily="17" charset="-128"/>
            <a:cs typeface="Helvetica"/>
            <a:sym typeface="Helvetic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14968</xdr:colOff>
      <xdr:row>4</xdr:row>
      <xdr:rowOff>144504</xdr:rowOff>
    </xdr:from>
    <xdr:to>
      <xdr:col>12</xdr:col>
      <xdr:colOff>511033</xdr:colOff>
      <xdr:row>7</xdr:row>
      <xdr:rowOff>137057</xdr:rowOff>
    </xdr:to>
    <xdr:sp macro="" textlink="">
      <xdr:nvSpPr>
        <xdr:cNvPr id="4" name="テキスト ボックス 1">
          <a:extLst>
            <a:ext uri="{FF2B5EF4-FFF2-40B4-BE49-F238E27FC236}">
              <a16:creationId xmlns:a16="http://schemas.microsoft.com/office/drawing/2014/main" id="{00000000-0008-0000-0100-000004000000}"/>
            </a:ext>
          </a:extLst>
        </xdr:cNvPr>
        <xdr:cNvSpPr txBox="1"/>
      </xdr:nvSpPr>
      <xdr:spPr>
        <a:xfrm>
          <a:off x="17871168" y="1335129"/>
          <a:ext cx="2870966" cy="994584"/>
        </a:xfrm>
        <a:prstGeom prst="rect">
          <a:avLst/>
        </a:prstGeom>
        <a:solidFill>
          <a:srgbClr val="FFFFFF"/>
        </a:solidFill>
        <a:ln w="9525" cap="flat">
          <a:solidFill>
            <a:srgbClr val="000000"/>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0" marR="0" indent="0" algn="l" defTabSz="914400" latinLnBrk="0">
            <a:lnSpc>
              <a:spcPts val="1300"/>
            </a:lnSpc>
            <a:spcBef>
              <a:spcPts val="0"/>
            </a:spcBef>
            <a:spcAft>
              <a:spcPts val="0"/>
            </a:spcAft>
            <a:buClrTx/>
            <a:buSzTx/>
            <a:buFontTx/>
            <a:buNone/>
            <a:tabLst/>
            <a:defRPr sz="1100" b="0" i="0" u="none" strike="noStrike" cap="none" spc="0" baseline="0">
              <a:solidFill>
                <a:srgbClr val="000000"/>
              </a:solidFill>
              <a:uFillTx/>
              <a:latin typeface="Calibri"/>
              <a:ea typeface="Calibri"/>
              <a:cs typeface="Calibri"/>
              <a:sym typeface="Calibri"/>
            </a:defRPr>
          </a:pPr>
          <a:r>
            <a:rPr sz="1100" b="0" i="0" u="none" strike="noStrike" cap="none" spc="0" baseline="0">
              <a:solidFill>
                <a:srgbClr val="000000"/>
              </a:solidFill>
              <a:uFillTx/>
              <a:latin typeface="Calibri"/>
              <a:ea typeface="Calibri"/>
              <a:cs typeface="Calibri"/>
              <a:sym typeface="Calibri"/>
            </a:rPr>
            <a:t>※</a:t>
          </a:r>
          <a:r>
            <a:rPr sz="1100" b="0" i="0" u="none" strike="noStrike" cap="none" spc="0" baseline="0">
              <a:solidFill>
                <a:srgbClr val="000000"/>
              </a:solidFill>
              <a:uFillTx/>
              <a:latin typeface="Helvetica"/>
              <a:ea typeface="Helvetica"/>
              <a:cs typeface="Helvetica"/>
              <a:sym typeface="Helvetica"/>
            </a:rPr>
            <a:t>備考欄に【内訳】のある経費については、応募時に想定している積算を記載してください。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R2&#12467;&#12531;&#12486;&#12531;&#12484;&#28023;&#22806;&#23637;&#38283;&#20419;&#36914;&#20107;&#26989;&#65288;&#25105;&#12364;&#22269;&#29987;&#26989;&#12398;&#28023;&#22806;&#23637;&#38283;&#12398;&#12383;&#12417;&#12398;&#22269;&#38555;&#20849;&#21516;&#35069;&#20316;&#20419;&#36914;&#20107;&#26989;&#65289;/R2&#24540;&#21215;&#35201;&#38917;&amp;&#30003;&#35531;&#26360;/UCbugdet_anime%20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シート"/>
      <sheetName val="文化庁提出用トップシート"/>
      <sheetName val="ユニジャパン提出用トップシート"/>
      <sheetName val="資金調達計画"/>
    </sheetNames>
    <sheetDataSet>
      <sheetData sheetId="0">
        <row r="13">
          <cell r="C13"/>
        </row>
      </sheetData>
      <sheetData sheetId="1"/>
      <sheetData sheetId="2"/>
      <sheetData sheetId="3"/>
      <sheetData sheetId="4">
        <row r="6">
          <cell r="F6">
            <v>0</v>
          </cell>
        </row>
        <row r="32">
          <cell r="F32">
            <v>0</v>
          </cell>
        </row>
        <row r="46">
          <cell r="F46">
            <v>0</v>
          </cell>
        </row>
      </sheetData>
    </sheetDataSet>
  </externalBook>
</externalLink>
</file>

<file path=xl/theme/theme1.xml><?xml version="1.0" encoding="utf-8"?>
<a:theme xmlns:a="http://schemas.openxmlformats.org/drawingml/2006/main" name="ホワイト">
  <a:themeElements>
    <a:clrScheme name="ホワイト">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ホワイト">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ホワイト">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
  <sheetViews>
    <sheetView showGridLines="0" tabSelected="1" workbookViewId="0">
      <selection activeCell="B3" sqref="B3"/>
    </sheetView>
  </sheetViews>
  <sheetFormatPr defaultColWidth="8.7265625" defaultRowHeight="14.4" customHeight="1" x14ac:dyDescent="0.2"/>
  <cols>
    <col min="1" max="1" width="12.7265625" style="5" customWidth="1"/>
    <col min="2" max="2" width="73.7265625" style="5" customWidth="1"/>
    <col min="3" max="3" width="10.7265625" style="5" customWidth="1"/>
    <col min="4" max="4" width="7.7265625" style="5" customWidth="1"/>
    <col min="5" max="5" width="24.1796875" style="5" customWidth="1"/>
    <col min="6" max="11" width="8.90625" style="5" customWidth="1"/>
    <col min="12" max="12" width="8.7265625" style="5" customWidth="1"/>
    <col min="13" max="16384" width="8.7265625" style="5"/>
  </cols>
  <sheetData>
    <row r="1" spans="1:11" ht="38.5" customHeight="1" x14ac:dyDescent="0.2"/>
    <row r="2" spans="1:11" ht="35.25" customHeight="1" x14ac:dyDescent="0.2">
      <c r="A2" s="59" t="s">
        <v>984</v>
      </c>
      <c r="B2" s="58"/>
      <c r="C2" s="58"/>
      <c r="D2" s="58"/>
      <c r="E2" s="3"/>
      <c r="F2" s="4"/>
      <c r="G2" s="4"/>
      <c r="H2" s="4"/>
      <c r="I2" s="4"/>
      <c r="J2" s="4"/>
      <c r="K2" s="4"/>
    </row>
    <row r="3" spans="1:11" s="61" customFormat="1" ht="35.25" customHeight="1" x14ac:dyDescent="0.2">
      <c r="A3" s="60"/>
      <c r="B3" s="3"/>
      <c r="C3" s="3"/>
      <c r="D3" s="3"/>
      <c r="E3" s="3"/>
      <c r="F3" s="3"/>
      <c r="G3" s="3"/>
      <c r="H3" s="3"/>
      <c r="I3" s="3"/>
      <c r="J3" s="3"/>
      <c r="K3" s="3"/>
    </row>
    <row r="4" spans="1:11" ht="28.5" customHeight="1" x14ac:dyDescent="0.2">
      <c r="A4" s="217" t="s">
        <v>0</v>
      </c>
      <c r="B4" s="218"/>
      <c r="C4" s="218"/>
      <c r="D4" s="54"/>
      <c r="E4" s="54"/>
      <c r="F4" s="4"/>
      <c r="G4" s="4"/>
      <c r="H4" s="4"/>
      <c r="I4" s="4"/>
      <c r="J4" s="4"/>
      <c r="K4" s="4"/>
    </row>
    <row r="5" spans="1:11" ht="124.5" customHeight="1" x14ac:dyDescent="0.2">
      <c r="A5" s="220" t="s">
        <v>982</v>
      </c>
      <c r="B5" s="221"/>
      <c r="C5" s="221"/>
      <c r="D5" s="55"/>
      <c r="E5" s="55"/>
      <c r="F5" s="4"/>
      <c r="G5" s="4"/>
      <c r="H5" s="4"/>
      <c r="I5" s="4"/>
      <c r="J5" s="4"/>
      <c r="K5" s="4"/>
    </row>
    <row r="6" spans="1:11" ht="26" customHeight="1" x14ac:dyDescent="0.2">
      <c r="A6" s="222" t="s">
        <v>662</v>
      </c>
      <c r="B6" s="223"/>
      <c r="C6" s="223"/>
      <c r="D6" s="56"/>
      <c r="E6" s="56"/>
      <c r="F6" s="4"/>
      <c r="G6" s="4"/>
      <c r="H6" s="4"/>
      <c r="I6" s="4"/>
      <c r="J6" s="4"/>
      <c r="K6" s="4"/>
    </row>
    <row r="7" spans="1:11" ht="48" customHeight="1" x14ac:dyDescent="0.2">
      <c r="A7" s="222" t="s">
        <v>663</v>
      </c>
      <c r="B7" s="223"/>
      <c r="C7" s="223"/>
      <c r="D7" s="56"/>
      <c r="E7" s="56"/>
      <c r="F7" s="4"/>
      <c r="G7" s="4"/>
      <c r="H7" s="4"/>
      <c r="I7" s="4"/>
      <c r="J7" s="4"/>
      <c r="K7" s="4"/>
    </row>
    <row r="8" spans="1:11" ht="20.25" customHeight="1" x14ac:dyDescent="0.2">
      <c r="A8" s="7"/>
      <c r="B8" s="8" t="s">
        <v>985</v>
      </c>
      <c r="C8" s="62"/>
      <c r="D8" s="56"/>
      <c r="E8" s="56"/>
      <c r="F8" s="4"/>
      <c r="G8" s="4"/>
      <c r="H8" s="4"/>
      <c r="I8" s="4"/>
      <c r="J8" s="4"/>
      <c r="K8" s="4"/>
    </row>
    <row r="9" spans="1:11" ht="20.25" customHeight="1" x14ac:dyDescent="0.2">
      <c r="A9" s="7"/>
      <c r="B9" s="8" t="s">
        <v>1</v>
      </c>
      <c r="C9" s="62"/>
      <c r="D9" s="56"/>
      <c r="E9" s="56"/>
      <c r="F9" s="4"/>
      <c r="G9" s="4"/>
      <c r="H9" s="4"/>
      <c r="I9" s="4"/>
      <c r="J9" s="4"/>
      <c r="K9" s="4"/>
    </row>
    <row r="10" spans="1:11" ht="29.25" customHeight="1" x14ac:dyDescent="0.2">
      <c r="A10" s="9" t="s">
        <v>2</v>
      </c>
      <c r="B10" s="219"/>
      <c r="C10" s="219"/>
      <c r="D10" s="6"/>
      <c r="E10" s="6"/>
      <c r="F10" s="4"/>
      <c r="G10" s="4"/>
      <c r="H10" s="4"/>
      <c r="I10" s="4"/>
      <c r="J10" s="4"/>
      <c r="K10" s="4"/>
    </row>
    <row r="11" spans="1:11" ht="29.25" customHeight="1" x14ac:dyDescent="0.2">
      <c r="A11" s="9" t="s">
        <v>3</v>
      </c>
      <c r="B11" s="219"/>
      <c r="C11" s="219"/>
      <c r="D11" s="4"/>
      <c r="E11" s="4"/>
      <c r="F11" s="4"/>
      <c r="G11" s="4"/>
      <c r="H11" s="4"/>
      <c r="I11" s="4"/>
      <c r="J11" s="4"/>
      <c r="K11" s="4"/>
    </row>
    <row r="12" spans="1:11" ht="29.25" customHeight="1" x14ac:dyDescent="0.2">
      <c r="A12" s="9" t="s">
        <v>4</v>
      </c>
      <c r="B12" s="219"/>
      <c r="C12" s="219"/>
      <c r="D12" s="4"/>
      <c r="E12" s="4"/>
      <c r="F12" s="4"/>
      <c r="G12" s="4"/>
      <c r="H12" s="4"/>
      <c r="I12" s="4"/>
      <c r="J12" s="4"/>
      <c r="K12" s="4"/>
    </row>
  </sheetData>
  <mergeCells count="7">
    <mergeCell ref="A4:C4"/>
    <mergeCell ref="B10:C10"/>
    <mergeCell ref="B11:C11"/>
    <mergeCell ref="B12:C12"/>
    <mergeCell ref="A5:C5"/>
    <mergeCell ref="A6:C6"/>
    <mergeCell ref="A7:C7"/>
  </mergeCells>
  <phoneticPr fontId="1"/>
  <pageMargins left="0.70866099999999999" right="0.70866099999999999" top="0.31496099999999999" bottom="0.43307099999999998" header="0.15748000000000001" footer="0.19685"/>
  <pageSetup scale="87" fitToHeight="0" orientation="portrait" r:id="rId1"/>
  <headerFooter>
    <oddHeader>&amp;R&amp;"ＭＳ Ｐゴシック,Regular"&amp;11&amp;K000000受付番号：　　　　　　　　　　　　　　　</oddHeader>
    <oddFooter>&amp;C&amp;"Century,Regular"&amp;10&amp;K000000-11-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05"/>
  <sheetViews>
    <sheetView showGridLines="0" workbookViewId="0">
      <selection activeCell="C8" sqref="C8"/>
    </sheetView>
  </sheetViews>
  <sheetFormatPr defaultColWidth="8.7265625" defaultRowHeight="13.25" customHeight="1" x14ac:dyDescent="0.2"/>
  <cols>
    <col min="1" max="1" width="5.1796875" style="71" customWidth="1"/>
    <col min="2" max="2" width="10.1796875" style="71" customWidth="1"/>
    <col min="3" max="3" width="42" style="71" customWidth="1"/>
    <col min="4" max="8" width="13.7265625" style="71" customWidth="1"/>
    <col min="9" max="9" width="33.90625" style="71" customWidth="1"/>
    <col min="10" max="10" width="9" style="71" customWidth="1"/>
    <col min="11" max="13" width="8.90625" style="71" customWidth="1"/>
    <col min="14" max="14" width="8.7265625" style="71" customWidth="1"/>
    <col min="15" max="16384" width="8.7265625" style="71"/>
  </cols>
  <sheetData>
    <row r="1" spans="1:13" ht="39.65" customHeight="1" x14ac:dyDescent="0.2">
      <c r="A1" s="224">
        <f>表紙!B10</f>
        <v>0</v>
      </c>
      <c r="B1" s="225"/>
      <c r="C1" s="65"/>
      <c r="D1" s="66" t="s">
        <v>5</v>
      </c>
      <c r="E1" s="66" t="s">
        <v>6</v>
      </c>
      <c r="F1" s="66" t="s">
        <v>7</v>
      </c>
      <c r="G1" s="66" t="s">
        <v>8</v>
      </c>
      <c r="H1" s="66" t="s">
        <v>9</v>
      </c>
      <c r="I1" s="67" t="s">
        <v>10</v>
      </c>
      <c r="J1" s="68"/>
      <c r="K1" s="69"/>
      <c r="L1" s="69"/>
      <c r="M1" s="70"/>
    </row>
    <row r="2" spans="1:13" ht="13.25" customHeight="1" x14ac:dyDescent="0.2">
      <c r="A2" s="238" t="s">
        <v>11</v>
      </c>
      <c r="B2" s="239"/>
      <c r="C2" s="239"/>
      <c r="D2" s="66" t="s">
        <v>12</v>
      </c>
      <c r="E2" s="72"/>
      <c r="F2" s="72"/>
      <c r="G2" s="72"/>
      <c r="H2" s="66" t="s">
        <v>12</v>
      </c>
      <c r="I2" s="73"/>
      <c r="J2" s="74"/>
      <c r="K2" s="75"/>
      <c r="L2" s="75"/>
      <c r="M2" s="76"/>
    </row>
    <row r="3" spans="1:13" ht="13.25" customHeight="1" x14ac:dyDescent="0.2">
      <c r="A3" s="240" t="s">
        <v>13</v>
      </c>
      <c r="B3" s="241"/>
      <c r="C3" s="241"/>
      <c r="D3" s="77"/>
      <c r="E3" s="78"/>
      <c r="F3" s="78"/>
      <c r="G3" s="78">
        <v>1</v>
      </c>
      <c r="H3" s="79"/>
      <c r="I3" s="80"/>
      <c r="J3" s="74"/>
      <c r="K3" s="75"/>
      <c r="L3" s="75"/>
      <c r="M3" s="76"/>
    </row>
    <row r="4" spans="1:13" ht="27.75" customHeight="1" x14ac:dyDescent="0.2">
      <c r="A4" s="240" t="s">
        <v>14</v>
      </c>
      <c r="B4" s="241"/>
      <c r="C4" s="241"/>
      <c r="D4" s="77"/>
      <c r="E4" s="72"/>
      <c r="F4" s="72"/>
      <c r="G4" s="72"/>
      <c r="H4" s="79"/>
      <c r="I4" s="80"/>
      <c r="J4" s="74"/>
      <c r="K4" s="75"/>
      <c r="L4" s="75"/>
      <c r="M4" s="76"/>
    </row>
    <row r="5" spans="1:13" ht="13.25" customHeight="1" x14ac:dyDescent="0.2">
      <c r="A5" s="81">
        <v>1000</v>
      </c>
      <c r="B5" s="82" t="s">
        <v>15</v>
      </c>
      <c r="C5" s="83"/>
      <c r="D5" s="84"/>
      <c r="E5" s="85"/>
      <c r="F5" s="85"/>
      <c r="G5" s="85"/>
      <c r="H5" s="85"/>
      <c r="I5" s="80"/>
      <c r="J5" s="74"/>
      <c r="K5" s="75"/>
      <c r="L5" s="75"/>
      <c r="M5" s="76"/>
    </row>
    <row r="6" spans="1:13" ht="13.25" customHeight="1" x14ac:dyDescent="0.2">
      <c r="A6" s="86"/>
      <c r="B6" s="66" t="s">
        <v>16</v>
      </c>
      <c r="C6" s="66" t="s">
        <v>17</v>
      </c>
      <c r="D6" s="87"/>
      <c r="E6" s="87"/>
      <c r="F6" s="72"/>
      <c r="G6" s="72"/>
      <c r="H6" s="79">
        <f>ROUNDDOWN(D6+(E6*$E$3)+(F6*$F$3)+(G6*$G$3),0)</f>
        <v>0</v>
      </c>
      <c r="I6" s="80"/>
      <c r="J6" s="74"/>
      <c r="K6" s="75"/>
      <c r="L6" s="75"/>
      <c r="M6" s="76"/>
    </row>
    <row r="7" spans="1:13" ht="52.5" customHeight="1" x14ac:dyDescent="0.2">
      <c r="A7" s="86"/>
      <c r="B7" s="66" t="s">
        <v>18</v>
      </c>
      <c r="C7" s="66" t="s">
        <v>19</v>
      </c>
      <c r="D7" s="87"/>
      <c r="E7" s="87"/>
      <c r="F7" s="72"/>
      <c r="G7" s="72"/>
      <c r="H7" s="79">
        <f>ROUNDDOWN(D7+(E7*$E$3)+(F7*$F$3)+(G7*$G$3),0)</f>
        <v>0</v>
      </c>
      <c r="I7" s="88" t="s">
        <v>986</v>
      </c>
      <c r="J7" s="74"/>
      <c r="K7" s="75"/>
      <c r="L7" s="75"/>
      <c r="M7" s="76"/>
    </row>
    <row r="8" spans="1:13" ht="13.25" customHeight="1" x14ac:dyDescent="0.2">
      <c r="A8" s="86"/>
      <c r="B8" s="66" t="s">
        <v>20</v>
      </c>
      <c r="C8" s="66" t="s">
        <v>21</v>
      </c>
      <c r="D8" s="87"/>
      <c r="E8" s="87"/>
      <c r="F8" s="72"/>
      <c r="G8" s="72"/>
      <c r="H8" s="79">
        <f>ROUNDDOWN(D8+(E8*$E$3)+(F8*$F$3)+(G8*$G$3),0)</f>
        <v>0</v>
      </c>
      <c r="I8" s="80"/>
      <c r="J8" s="74"/>
      <c r="K8" s="75"/>
      <c r="L8" s="75"/>
      <c r="M8" s="76"/>
    </row>
    <row r="9" spans="1:13" ht="13.25" customHeight="1" x14ac:dyDescent="0.2">
      <c r="A9" s="228" t="s">
        <v>22</v>
      </c>
      <c r="B9" s="227"/>
      <c r="C9" s="229"/>
      <c r="D9" s="77">
        <f t="shared" ref="D9:H9" si="0">SUM(D6:D8)</f>
        <v>0</v>
      </c>
      <c r="E9" s="79">
        <f t="shared" si="0"/>
        <v>0</v>
      </c>
      <c r="F9" s="79">
        <f t="shared" si="0"/>
        <v>0</v>
      </c>
      <c r="G9" s="79">
        <f t="shared" si="0"/>
        <v>0</v>
      </c>
      <c r="H9" s="79">
        <f t="shared" si="0"/>
        <v>0</v>
      </c>
      <c r="I9" s="80"/>
      <c r="J9" s="74"/>
      <c r="K9" s="75"/>
      <c r="L9" s="75"/>
      <c r="M9" s="76"/>
    </row>
    <row r="10" spans="1:13" ht="13.25" customHeight="1" x14ac:dyDescent="0.2">
      <c r="A10" s="226"/>
      <c r="B10" s="227"/>
      <c r="C10" s="227"/>
      <c r="D10" s="227"/>
      <c r="E10" s="227"/>
      <c r="F10" s="227"/>
      <c r="G10" s="227"/>
      <c r="H10" s="227"/>
      <c r="I10" s="80"/>
      <c r="J10" s="74"/>
      <c r="K10" s="75"/>
      <c r="L10" s="75"/>
      <c r="M10" s="76"/>
    </row>
    <row r="11" spans="1:13" ht="13.25" customHeight="1" x14ac:dyDescent="0.2">
      <c r="A11" s="81">
        <v>1100</v>
      </c>
      <c r="B11" s="82" t="s">
        <v>23</v>
      </c>
      <c r="C11" s="83"/>
      <c r="D11" s="84"/>
      <c r="E11" s="85"/>
      <c r="F11" s="85"/>
      <c r="G11" s="85"/>
      <c r="H11" s="85"/>
      <c r="I11" s="80"/>
      <c r="J11" s="74"/>
      <c r="K11" s="75"/>
      <c r="L11" s="75"/>
      <c r="M11" s="76"/>
    </row>
    <row r="12" spans="1:13" ht="13.25" customHeight="1" x14ac:dyDescent="0.2">
      <c r="A12" s="86"/>
      <c r="B12" s="66" t="s">
        <v>24</v>
      </c>
      <c r="C12" s="66" t="s">
        <v>25</v>
      </c>
      <c r="D12" s="87"/>
      <c r="E12" s="72"/>
      <c r="F12" s="72"/>
      <c r="G12" s="72"/>
      <c r="H12" s="79">
        <f t="shared" ref="H12:H17" si="1">ROUNDDOWN(D12+(E12*$E$3)+(F12*$F$3)+(G12*$G$3),0)</f>
        <v>0</v>
      </c>
      <c r="I12" s="80"/>
      <c r="J12" s="74"/>
      <c r="K12" s="75"/>
      <c r="L12" s="75"/>
      <c r="M12" s="76"/>
    </row>
    <row r="13" spans="1:13" ht="13.25" customHeight="1" x14ac:dyDescent="0.2">
      <c r="A13" s="86"/>
      <c r="B13" s="66" t="s">
        <v>26</v>
      </c>
      <c r="C13" s="66" t="s">
        <v>27</v>
      </c>
      <c r="D13" s="87"/>
      <c r="E13" s="72"/>
      <c r="F13" s="72"/>
      <c r="G13" s="72"/>
      <c r="H13" s="79">
        <f t="shared" si="1"/>
        <v>0</v>
      </c>
      <c r="I13" s="80"/>
      <c r="J13" s="74"/>
      <c r="K13" s="75"/>
      <c r="L13" s="75"/>
      <c r="M13" s="76"/>
    </row>
    <row r="14" spans="1:13" ht="13.25" customHeight="1" x14ac:dyDescent="0.2">
      <c r="A14" s="86"/>
      <c r="B14" s="66" t="s">
        <v>28</v>
      </c>
      <c r="C14" s="66" t="s">
        <v>29</v>
      </c>
      <c r="D14" s="87"/>
      <c r="E14" s="72"/>
      <c r="F14" s="72"/>
      <c r="G14" s="72"/>
      <c r="H14" s="79">
        <f t="shared" si="1"/>
        <v>0</v>
      </c>
      <c r="I14" s="80"/>
      <c r="J14" s="74"/>
      <c r="K14" s="75"/>
      <c r="L14" s="75"/>
      <c r="M14" s="76"/>
    </row>
    <row r="15" spans="1:13" ht="13.25" customHeight="1" x14ac:dyDescent="0.2">
      <c r="A15" s="86"/>
      <c r="B15" s="66" t="s">
        <v>30</v>
      </c>
      <c r="C15" s="66" t="s">
        <v>31</v>
      </c>
      <c r="D15" s="87"/>
      <c r="E15" s="72"/>
      <c r="F15" s="72"/>
      <c r="G15" s="72"/>
      <c r="H15" s="79">
        <f t="shared" si="1"/>
        <v>0</v>
      </c>
      <c r="I15" s="80"/>
      <c r="J15" s="74"/>
      <c r="K15" s="75"/>
      <c r="L15" s="75"/>
      <c r="M15" s="76"/>
    </row>
    <row r="16" spans="1:13" ht="56.25" customHeight="1" x14ac:dyDescent="0.2">
      <c r="A16" s="86"/>
      <c r="B16" s="66" t="s">
        <v>32</v>
      </c>
      <c r="C16" s="66" t="s">
        <v>33</v>
      </c>
      <c r="D16" s="87"/>
      <c r="E16" s="72"/>
      <c r="F16" s="72"/>
      <c r="G16" s="72"/>
      <c r="H16" s="79">
        <f t="shared" si="1"/>
        <v>0</v>
      </c>
      <c r="I16" s="88" t="s">
        <v>986</v>
      </c>
      <c r="J16" s="74"/>
      <c r="K16" s="75"/>
      <c r="L16" s="75"/>
      <c r="M16" s="76"/>
    </row>
    <row r="17" spans="1:13" ht="13.25" customHeight="1" x14ac:dyDescent="0.2">
      <c r="A17" s="86"/>
      <c r="B17" s="66" t="s">
        <v>34</v>
      </c>
      <c r="C17" s="66" t="s">
        <v>35</v>
      </c>
      <c r="D17" s="87"/>
      <c r="E17" s="72"/>
      <c r="F17" s="72"/>
      <c r="G17" s="72"/>
      <c r="H17" s="79">
        <f t="shared" si="1"/>
        <v>0</v>
      </c>
      <c r="I17" s="80"/>
      <c r="J17" s="74"/>
      <c r="K17" s="75"/>
      <c r="L17" s="75"/>
      <c r="M17" s="76"/>
    </row>
    <row r="18" spans="1:13" ht="13.25" customHeight="1" x14ac:dyDescent="0.2">
      <c r="A18" s="228" t="s">
        <v>36</v>
      </c>
      <c r="B18" s="227"/>
      <c r="C18" s="229"/>
      <c r="D18" s="77">
        <f t="shared" ref="D18:H18" si="2">SUM(D12:D17)</f>
        <v>0</v>
      </c>
      <c r="E18" s="79">
        <f t="shared" si="2"/>
        <v>0</v>
      </c>
      <c r="F18" s="79">
        <f t="shared" si="2"/>
        <v>0</v>
      </c>
      <c r="G18" s="79">
        <f t="shared" si="2"/>
        <v>0</v>
      </c>
      <c r="H18" s="79">
        <f t="shared" si="2"/>
        <v>0</v>
      </c>
      <c r="I18" s="80"/>
      <c r="J18" s="74"/>
      <c r="K18" s="75"/>
      <c r="L18" s="75"/>
      <c r="M18" s="76"/>
    </row>
    <row r="19" spans="1:13" ht="13.25" customHeight="1" x14ac:dyDescent="0.2">
      <c r="A19" s="226"/>
      <c r="B19" s="227"/>
      <c r="C19" s="227"/>
      <c r="D19" s="227"/>
      <c r="E19" s="227"/>
      <c r="F19" s="227"/>
      <c r="G19" s="227"/>
      <c r="H19" s="227"/>
      <c r="I19" s="80"/>
      <c r="J19" s="74"/>
      <c r="K19" s="75"/>
      <c r="L19" s="75"/>
      <c r="M19" s="76"/>
    </row>
    <row r="20" spans="1:13" ht="13.25" customHeight="1" x14ac:dyDescent="0.2">
      <c r="A20" s="81">
        <v>1200</v>
      </c>
      <c r="B20" s="82" t="s">
        <v>37</v>
      </c>
      <c r="C20" s="83"/>
      <c r="D20" s="84"/>
      <c r="E20" s="85"/>
      <c r="F20" s="85"/>
      <c r="G20" s="85"/>
      <c r="H20" s="85"/>
      <c r="I20" s="80"/>
      <c r="J20" s="74"/>
      <c r="K20" s="75"/>
      <c r="L20" s="75"/>
      <c r="M20" s="76"/>
    </row>
    <row r="21" spans="1:13" ht="13.25" customHeight="1" x14ac:dyDescent="0.2">
      <c r="A21" s="86"/>
      <c r="B21" s="66" t="s">
        <v>38</v>
      </c>
      <c r="C21" s="66" t="s">
        <v>39</v>
      </c>
      <c r="D21" s="87"/>
      <c r="E21" s="72"/>
      <c r="F21" s="72"/>
      <c r="G21" s="72"/>
      <c r="H21" s="79">
        <f t="shared" ref="H21:H26" si="3">ROUNDDOWN(D21+(E21*$E$3)+(F21*$F$3)+(G21*$G$3),0)</f>
        <v>0</v>
      </c>
      <c r="I21" s="80"/>
      <c r="J21" s="74"/>
      <c r="K21" s="75"/>
      <c r="L21" s="75"/>
      <c r="M21" s="76"/>
    </row>
    <row r="22" spans="1:13" ht="13.25" customHeight="1" x14ac:dyDescent="0.2">
      <c r="A22" s="86"/>
      <c r="B22" s="66" t="s">
        <v>40</v>
      </c>
      <c r="C22" s="66" t="s">
        <v>41</v>
      </c>
      <c r="D22" s="87"/>
      <c r="E22" s="72"/>
      <c r="F22" s="72"/>
      <c r="G22" s="72"/>
      <c r="H22" s="79">
        <f t="shared" si="3"/>
        <v>0</v>
      </c>
      <c r="I22" s="80"/>
      <c r="J22" s="74"/>
      <c r="K22" s="75"/>
      <c r="L22" s="75"/>
      <c r="M22" s="76"/>
    </row>
    <row r="23" spans="1:13" ht="13.25" customHeight="1" x14ac:dyDescent="0.2">
      <c r="A23" s="86"/>
      <c r="B23" s="66" t="s">
        <v>42</v>
      </c>
      <c r="C23" s="66" t="s">
        <v>43</v>
      </c>
      <c r="D23" s="87"/>
      <c r="E23" s="72"/>
      <c r="F23" s="72"/>
      <c r="G23" s="72"/>
      <c r="H23" s="79">
        <f t="shared" si="3"/>
        <v>0</v>
      </c>
      <c r="I23" s="80"/>
      <c r="J23" s="74"/>
      <c r="K23" s="75"/>
      <c r="L23" s="75"/>
      <c r="M23" s="76"/>
    </row>
    <row r="24" spans="1:13" ht="13.25" customHeight="1" x14ac:dyDescent="0.2">
      <c r="A24" s="86"/>
      <c r="B24" s="66" t="s">
        <v>44</v>
      </c>
      <c r="C24" s="66" t="s">
        <v>45</v>
      </c>
      <c r="D24" s="87"/>
      <c r="E24" s="72"/>
      <c r="F24" s="72"/>
      <c r="G24" s="72"/>
      <c r="H24" s="79">
        <f t="shared" si="3"/>
        <v>0</v>
      </c>
      <c r="I24" s="80"/>
      <c r="J24" s="74"/>
      <c r="K24" s="75"/>
      <c r="L24" s="75"/>
      <c r="M24" s="76"/>
    </row>
    <row r="25" spans="1:13" ht="57" customHeight="1" x14ac:dyDescent="0.2">
      <c r="A25" s="86"/>
      <c r="B25" s="66" t="s">
        <v>46</v>
      </c>
      <c r="C25" s="66" t="s">
        <v>47</v>
      </c>
      <c r="D25" s="87"/>
      <c r="E25" s="72"/>
      <c r="F25" s="72"/>
      <c r="G25" s="72"/>
      <c r="H25" s="79">
        <f t="shared" si="3"/>
        <v>0</v>
      </c>
      <c r="I25" s="88" t="s">
        <v>986</v>
      </c>
      <c r="J25" s="74"/>
      <c r="K25" s="75"/>
      <c r="L25" s="75"/>
      <c r="M25" s="76"/>
    </row>
    <row r="26" spans="1:13" ht="13.25" customHeight="1" x14ac:dyDescent="0.2">
      <c r="A26" s="86"/>
      <c r="B26" s="66" t="s">
        <v>48</v>
      </c>
      <c r="C26" s="66" t="s">
        <v>49</v>
      </c>
      <c r="D26" s="87"/>
      <c r="E26" s="72"/>
      <c r="F26" s="72"/>
      <c r="G26" s="72"/>
      <c r="H26" s="79">
        <f t="shared" si="3"/>
        <v>0</v>
      </c>
      <c r="I26" s="80"/>
      <c r="J26" s="74"/>
      <c r="K26" s="75"/>
      <c r="L26" s="75"/>
      <c r="M26" s="76"/>
    </row>
    <row r="27" spans="1:13" ht="13.25" customHeight="1" x14ac:dyDescent="0.2">
      <c r="A27" s="228" t="s">
        <v>50</v>
      </c>
      <c r="B27" s="227"/>
      <c r="C27" s="229"/>
      <c r="D27" s="77">
        <f t="shared" ref="D27:H27" si="4">SUM(D21:D26)</f>
        <v>0</v>
      </c>
      <c r="E27" s="79">
        <f t="shared" si="4"/>
        <v>0</v>
      </c>
      <c r="F27" s="79">
        <f t="shared" si="4"/>
        <v>0</v>
      </c>
      <c r="G27" s="79">
        <f t="shared" si="4"/>
        <v>0</v>
      </c>
      <c r="H27" s="79">
        <f t="shared" si="4"/>
        <v>0</v>
      </c>
      <c r="I27" s="80"/>
      <c r="J27" s="74"/>
      <c r="K27" s="75"/>
      <c r="L27" s="75"/>
      <c r="M27" s="76"/>
    </row>
    <row r="28" spans="1:13" ht="13.25" customHeight="1" x14ac:dyDescent="0.2">
      <c r="A28" s="226"/>
      <c r="B28" s="227"/>
      <c r="C28" s="227"/>
      <c r="D28" s="227"/>
      <c r="E28" s="227"/>
      <c r="F28" s="227"/>
      <c r="G28" s="227"/>
      <c r="H28" s="227"/>
      <c r="I28" s="80"/>
      <c r="J28" s="74"/>
      <c r="K28" s="75"/>
      <c r="L28" s="75"/>
      <c r="M28" s="76"/>
    </row>
    <row r="29" spans="1:13" ht="13.25" customHeight="1" x14ac:dyDescent="0.2">
      <c r="A29" s="81">
        <v>1300</v>
      </c>
      <c r="B29" s="82" t="s">
        <v>51</v>
      </c>
      <c r="C29" s="83"/>
      <c r="D29" s="84"/>
      <c r="E29" s="85"/>
      <c r="F29" s="85"/>
      <c r="G29" s="85"/>
      <c r="H29" s="85"/>
      <c r="I29" s="80"/>
      <c r="J29" s="74"/>
      <c r="K29" s="75"/>
      <c r="L29" s="75"/>
      <c r="M29" s="76"/>
    </row>
    <row r="30" spans="1:13" ht="13.25" customHeight="1" x14ac:dyDescent="0.2">
      <c r="A30" s="86"/>
      <c r="B30" s="66" t="s">
        <v>52</v>
      </c>
      <c r="C30" s="66" t="s">
        <v>53</v>
      </c>
      <c r="D30" s="87"/>
      <c r="E30" s="72"/>
      <c r="F30" s="72"/>
      <c r="G30" s="72"/>
      <c r="H30" s="79">
        <f>ROUNDDOWN(D30+(E30*$E$3)+(F30*$F$3)+(G30*$G$3),0)</f>
        <v>0</v>
      </c>
      <c r="I30" s="80"/>
      <c r="J30" s="74"/>
      <c r="K30" s="75"/>
      <c r="L30" s="75"/>
      <c r="M30" s="76"/>
    </row>
    <row r="31" spans="1:13" ht="13.25" customHeight="1" x14ac:dyDescent="0.2">
      <c r="A31" s="86"/>
      <c r="B31" s="66" t="s">
        <v>54</v>
      </c>
      <c r="C31" s="66" t="s">
        <v>55</v>
      </c>
      <c r="D31" s="87"/>
      <c r="E31" s="72"/>
      <c r="F31" s="72"/>
      <c r="G31" s="72"/>
      <c r="H31" s="79">
        <f>ROUNDDOWN(D31+(E31*$E$3)+(F31*$F$3)+(G31*$G$3),0)</f>
        <v>0</v>
      </c>
      <c r="I31" s="80"/>
      <c r="J31" s="74"/>
      <c r="K31" s="75"/>
      <c r="L31" s="75"/>
      <c r="M31" s="76"/>
    </row>
    <row r="32" spans="1:13" ht="54.75" customHeight="1" x14ac:dyDescent="0.2">
      <c r="A32" s="86"/>
      <c r="B32" s="66" t="s">
        <v>56</v>
      </c>
      <c r="C32" s="66" t="s">
        <v>57</v>
      </c>
      <c r="D32" s="87"/>
      <c r="E32" s="72"/>
      <c r="F32" s="72"/>
      <c r="G32" s="72"/>
      <c r="H32" s="79">
        <f>ROUNDDOWN(D32+(E32*$E$3)+(F32*$F$3)+(G32*$G$3),0)</f>
        <v>0</v>
      </c>
      <c r="I32" s="88" t="s">
        <v>986</v>
      </c>
      <c r="J32" s="74"/>
      <c r="K32" s="75"/>
      <c r="L32" s="75"/>
      <c r="M32" s="76"/>
    </row>
    <row r="33" spans="1:13" ht="13.25" customHeight="1" x14ac:dyDescent="0.2">
      <c r="A33" s="86"/>
      <c r="B33" s="66" t="s">
        <v>58</v>
      </c>
      <c r="C33" s="66" t="s">
        <v>59</v>
      </c>
      <c r="D33" s="87"/>
      <c r="E33" s="72"/>
      <c r="F33" s="72"/>
      <c r="G33" s="72"/>
      <c r="H33" s="79">
        <f>ROUNDDOWN(D33+(E33*$E$3)+(F33*$F$3)+(G33*$G$3),0)</f>
        <v>0</v>
      </c>
      <c r="I33" s="80"/>
      <c r="J33" s="74"/>
      <c r="K33" s="75"/>
      <c r="L33" s="75"/>
      <c r="M33" s="76"/>
    </row>
    <row r="34" spans="1:13" ht="13.25" customHeight="1" x14ac:dyDescent="0.2">
      <c r="A34" s="228" t="s">
        <v>60</v>
      </c>
      <c r="B34" s="227"/>
      <c r="C34" s="229"/>
      <c r="D34" s="77">
        <f t="shared" ref="D34:H34" si="5">SUM(D30:D33)</f>
        <v>0</v>
      </c>
      <c r="E34" s="79">
        <f t="shared" si="5"/>
        <v>0</v>
      </c>
      <c r="F34" s="79">
        <f t="shared" si="5"/>
        <v>0</v>
      </c>
      <c r="G34" s="79">
        <f t="shared" si="5"/>
        <v>0</v>
      </c>
      <c r="H34" s="79">
        <f t="shared" si="5"/>
        <v>0</v>
      </c>
      <c r="I34" s="80"/>
      <c r="J34" s="74"/>
      <c r="K34" s="75"/>
      <c r="L34" s="75"/>
      <c r="M34" s="76"/>
    </row>
    <row r="35" spans="1:13" ht="13.25" customHeight="1" x14ac:dyDescent="0.2">
      <c r="A35" s="226"/>
      <c r="B35" s="227"/>
      <c r="C35" s="227"/>
      <c r="D35" s="227"/>
      <c r="E35" s="227"/>
      <c r="F35" s="227"/>
      <c r="G35" s="227"/>
      <c r="H35" s="227"/>
      <c r="I35" s="80"/>
      <c r="J35" s="74"/>
      <c r="K35" s="75"/>
      <c r="L35" s="75"/>
      <c r="M35" s="76"/>
    </row>
    <row r="36" spans="1:13" ht="13.25" customHeight="1" x14ac:dyDescent="0.2">
      <c r="A36" s="81">
        <v>1400</v>
      </c>
      <c r="B36" s="82" t="s">
        <v>61</v>
      </c>
      <c r="C36" s="83"/>
      <c r="D36" s="84"/>
      <c r="E36" s="85"/>
      <c r="F36" s="85"/>
      <c r="G36" s="85"/>
      <c r="H36" s="85"/>
      <c r="I36" s="80"/>
      <c r="J36" s="74"/>
      <c r="K36" s="75"/>
      <c r="L36" s="75"/>
      <c r="M36" s="76"/>
    </row>
    <row r="37" spans="1:13" ht="13.25" customHeight="1" x14ac:dyDescent="0.2">
      <c r="A37" s="86"/>
      <c r="B37" s="66" t="s">
        <v>62</v>
      </c>
      <c r="C37" s="66" t="s">
        <v>63</v>
      </c>
      <c r="D37" s="87"/>
      <c r="E37" s="72"/>
      <c r="F37" s="72"/>
      <c r="G37" s="72"/>
      <c r="H37" s="79">
        <f>ROUNDDOWN(D37+(E37*$E$3)+(F37*$F$3)+(G37*$G$3),0)</f>
        <v>0</v>
      </c>
      <c r="I37" s="80"/>
      <c r="J37" s="74"/>
      <c r="K37" s="75"/>
      <c r="L37" s="75"/>
      <c r="M37" s="76"/>
    </row>
    <row r="38" spans="1:13" ht="13.25" customHeight="1" x14ac:dyDescent="0.2">
      <c r="A38" s="86"/>
      <c r="B38" s="66" t="s">
        <v>64</v>
      </c>
      <c r="C38" s="66" t="s">
        <v>65</v>
      </c>
      <c r="D38" s="87"/>
      <c r="E38" s="72"/>
      <c r="F38" s="72"/>
      <c r="G38" s="72"/>
      <c r="H38" s="79">
        <f>ROUNDDOWN(D38+(E38*$E$3)+(F38*$F$3)+(G38*$G$3),0)</f>
        <v>0</v>
      </c>
      <c r="I38" s="80"/>
      <c r="J38" s="74"/>
      <c r="K38" s="75"/>
      <c r="L38" s="75"/>
      <c r="M38" s="76"/>
    </row>
    <row r="39" spans="1:13" ht="63.75" customHeight="1" x14ac:dyDescent="0.2">
      <c r="A39" s="86"/>
      <c r="B39" s="66" t="s">
        <v>66</v>
      </c>
      <c r="C39" s="66" t="s">
        <v>67</v>
      </c>
      <c r="D39" s="87"/>
      <c r="E39" s="72"/>
      <c r="F39" s="72"/>
      <c r="G39" s="72"/>
      <c r="H39" s="79">
        <f>ROUNDDOWN(D39+(E39*$E$3)+(F39*$F$3)+(G39*$G$3),0)</f>
        <v>0</v>
      </c>
      <c r="I39" s="88" t="s">
        <v>986</v>
      </c>
      <c r="J39" s="74"/>
      <c r="K39" s="75"/>
      <c r="L39" s="75"/>
      <c r="M39" s="76"/>
    </row>
    <row r="40" spans="1:13" ht="58.5" customHeight="1" x14ac:dyDescent="0.2">
      <c r="A40" s="86"/>
      <c r="B40" s="66" t="s">
        <v>68</v>
      </c>
      <c r="C40" s="66" t="s">
        <v>69</v>
      </c>
      <c r="D40" s="87"/>
      <c r="E40" s="72"/>
      <c r="F40" s="72"/>
      <c r="G40" s="72"/>
      <c r="H40" s="79">
        <f>ROUNDDOWN(D40+(E40*$E$3)+(F40*$F$3)+(G40*$G$3),0)</f>
        <v>0</v>
      </c>
      <c r="I40" s="88" t="s">
        <v>986</v>
      </c>
      <c r="J40" s="74"/>
      <c r="K40" s="75"/>
      <c r="L40" s="75"/>
      <c r="M40" s="76"/>
    </row>
    <row r="41" spans="1:13" ht="65.25" customHeight="1" x14ac:dyDescent="0.2">
      <c r="A41" s="86"/>
      <c r="B41" s="66" t="s">
        <v>70</v>
      </c>
      <c r="C41" s="66" t="s">
        <v>71</v>
      </c>
      <c r="D41" s="87"/>
      <c r="E41" s="72"/>
      <c r="F41" s="72"/>
      <c r="G41" s="72"/>
      <c r="H41" s="79">
        <f>ROUNDDOWN(D41+(E41*$E$3)+(F41*$F$3)+(G41*$G$3),0)</f>
        <v>0</v>
      </c>
      <c r="I41" s="88" t="s">
        <v>986</v>
      </c>
      <c r="J41" s="74"/>
      <c r="K41" s="75"/>
      <c r="L41" s="75"/>
      <c r="M41" s="76"/>
    </row>
    <row r="42" spans="1:13" ht="13.25" customHeight="1" x14ac:dyDescent="0.2">
      <c r="A42" s="228" t="s">
        <v>72</v>
      </c>
      <c r="B42" s="227"/>
      <c r="C42" s="229"/>
      <c r="D42" s="77">
        <f t="shared" ref="D42:H42" si="6">SUM(D37:D41)</f>
        <v>0</v>
      </c>
      <c r="E42" s="79">
        <f t="shared" si="6"/>
        <v>0</v>
      </c>
      <c r="F42" s="79">
        <f t="shared" si="6"/>
        <v>0</v>
      </c>
      <c r="G42" s="79">
        <f t="shared" si="6"/>
        <v>0</v>
      </c>
      <c r="H42" s="79">
        <f t="shared" si="6"/>
        <v>0</v>
      </c>
      <c r="I42" s="80"/>
      <c r="J42" s="74"/>
      <c r="K42" s="75"/>
      <c r="L42" s="75"/>
      <c r="M42" s="76"/>
    </row>
    <row r="43" spans="1:13" ht="13.25" customHeight="1" x14ac:dyDescent="0.2">
      <c r="A43" s="226"/>
      <c r="B43" s="227"/>
      <c r="C43" s="227"/>
      <c r="D43" s="227"/>
      <c r="E43" s="227"/>
      <c r="F43" s="227"/>
      <c r="G43" s="227"/>
      <c r="H43" s="227"/>
      <c r="I43" s="80"/>
      <c r="J43" s="74"/>
      <c r="K43" s="75"/>
      <c r="L43" s="75"/>
      <c r="M43" s="76"/>
    </row>
    <row r="44" spans="1:13" ht="13.25" customHeight="1" x14ac:dyDescent="0.2">
      <c r="A44" s="81">
        <v>1500</v>
      </c>
      <c r="B44" s="82" t="s">
        <v>73</v>
      </c>
      <c r="C44" s="83"/>
      <c r="D44" s="84"/>
      <c r="E44" s="85"/>
      <c r="F44" s="85"/>
      <c r="G44" s="85"/>
      <c r="H44" s="85"/>
      <c r="I44" s="80"/>
      <c r="J44" s="74"/>
      <c r="K44" s="75"/>
      <c r="L44" s="75"/>
      <c r="M44" s="76"/>
    </row>
    <row r="45" spans="1:13" ht="13.25" customHeight="1" x14ac:dyDescent="0.2">
      <c r="A45" s="86"/>
      <c r="B45" s="66" t="s">
        <v>74</v>
      </c>
      <c r="C45" s="66" t="s">
        <v>75</v>
      </c>
      <c r="D45" s="87"/>
      <c r="E45" s="72"/>
      <c r="F45" s="72"/>
      <c r="G45" s="72"/>
      <c r="H45" s="79">
        <f>ROUNDDOWN(D45+(E45*$E$3)+(F45*$F$3)+(G45*$G$3),0)</f>
        <v>0</v>
      </c>
      <c r="I45" s="80"/>
      <c r="J45" s="74"/>
      <c r="K45" s="75"/>
      <c r="L45" s="75"/>
      <c r="M45" s="76"/>
    </row>
    <row r="46" spans="1:13" ht="13.25" customHeight="1" x14ac:dyDescent="0.2">
      <c r="A46" s="86"/>
      <c r="B46" s="66" t="s">
        <v>76</v>
      </c>
      <c r="C46" s="66" t="s">
        <v>77</v>
      </c>
      <c r="D46" s="87"/>
      <c r="E46" s="72"/>
      <c r="F46" s="72"/>
      <c r="G46" s="72"/>
      <c r="H46" s="79">
        <f>ROUNDDOWN(D46+(E46*$E$3)+(F46*$F$3)+(G46*$G$3),0)</f>
        <v>0</v>
      </c>
      <c r="I46" s="80"/>
      <c r="J46" s="74"/>
      <c r="K46" s="75"/>
      <c r="L46" s="75"/>
      <c r="M46" s="76"/>
    </row>
    <row r="47" spans="1:13" ht="13.25" customHeight="1" x14ac:dyDescent="0.2">
      <c r="A47" s="86"/>
      <c r="B47" s="66" t="s">
        <v>78</v>
      </c>
      <c r="C47" s="66" t="s">
        <v>79</v>
      </c>
      <c r="D47" s="87"/>
      <c r="E47" s="72"/>
      <c r="F47" s="72"/>
      <c r="G47" s="72"/>
      <c r="H47" s="79">
        <f>ROUNDDOWN(D47+(E47*$E$3)+(F47*$F$3)+(G47*$G$3),0)</f>
        <v>0</v>
      </c>
      <c r="I47" s="80"/>
      <c r="J47" s="74"/>
      <c r="K47" s="75"/>
      <c r="L47" s="75"/>
      <c r="M47" s="76"/>
    </row>
    <row r="48" spans="1:13" ht="13.25" customHeight="1" x14ac:dyDescent="0.2">
      <c r="A48" s="86"/>
      <c r="B48" s="66" t="s">
        <v>80</v>
      </c>
      <c r="C48" s="66" t="s">
        <v>81</v>
      </c>
      <c r="D48" s="87"/>
      <c r="E48" s="72"/>
      <c r="F48" s="72"/>
      <c r="G48" s="72"/>
      <c r="H48" s="79">
        <f>ROUNDDOWN(D48+(E48*$E$3)+(F48*$F$3)+(G48*$G$3),0)</f>
        <v>0</v>
      </c>
      <c r="I48" s="80"/>
      <c r="J48" s="74"/>
      <c r="K48" s="75"/>
      <c r="L48" s="75"/>
      <c r="M48" s="76"/>
    </row>
    <row r="49" spans="1:13" ht="67.5" customHeight="1" x14ac:dyDescent="0.2">
      <c r="A49" s="86"/>
      <c r="B49" s="66" t="s">
        <v>82</v>
      </c>
      <c r="C49" s="66" t="s">
        <v>83</v>
      </c>
      <c r="D49" s="87"/>
      <c r="E49" s="72"/>
      <c r="F49" s="72"/>
      <c r="G49" s="72"/>
      <c r="H49" s="79">
        <f>ROUNDDOWN(D49+(E49*$E$3)+(F49*$F$3)+(G49*$G$3),0)</f>
        <v>0</v>
      </c>
      <c r="I49" s="88" t="s">
        <v>986</v>
      </c>
      <c r="J49" s="74"/>
      <c r="K49" s="75"/>
      <c r="L49" s="75"/>
      <c r="M49" s="76"/>
    </row>
    <row r="50" spans="1:13" ht="13.25" customHeight="1" x14ac:dyDescent="0.2">
      <c r="A50" s="228" t="s">
        <v>84</v>
      </c>
      <c r="B50" s="227"/>
      <c r="C50" s="229"/>
      <c r="D50" s="77">
        <f t="shared" ref="D50:H50" si="7">SUM(D45:D49)</f>
        <v>0</v>
      </c>
      <c r="E50" s="79">
        <f t="shared" si="7"/>
        <v>0</v>
      </c>
      <c r="F50" s="79">
        <f t="shared" si="7"/>
        <v>0</v>
      </c>
      <c r="G50" s="79">
        <f t="shared" si="7"/>
        <v>0</v>
      </c>
      <c r="H50" s="79">
        <f t="shared" si="7"/>
        <v>0</v>
      </c>
      <c r="I50" s="80"/>
      <c r="J50" s="74"/>
      <c r="K50" s="75"/>
      <c r="L50" s="75"/>
      <c r="M50" s="76"/>
    </row>
    <row r="51" spans="1:13" ht="13.25" customHeight="1" x14ac:dyDescent="0.2">
      <c r="A51" s="226"/>
      <c r="B51" s="227"/>
      <c r="C51" s="227"/>
      <c r="D51" s="227"/>
      <c r="E51" s="227"/>
      <c r="F51" s="227"/>
      <c r="G51" s="227"/>
      <c r="H51" s="227"/>
      <c r="I51" s="80"/>
      <c r="J51" s="74"/>
      <c r="K51" s="75"/>
      <c r="L51" s="75"/>
      <c r="M51" s="76"/>
    </row>
    <row r="52" spans="1:13" ht="13.25" customHeight="1" x14ac:dyDescent="0.2">
      <c r="A52" s="81">
        <v>1700</v>
      </c>
      <c r="B52" s="82" t="s">
        <v>85</v>
      </c>
      <c r="C52" s="83"/>
      <c r="D52" s="84"/>
      <c r="E52" s="85"/>
      <c r="F52" s="85"/>
      <c r="G52" s="85"/>
      <c r="H52" s="85"/>
      <c r="I52" s="80"/>
      <c r="J52" s="74"/>
      <c r="K52" s="75"/>
      <c r="L52" s="75"/>
      <c r="M52" s="76"/>
    </row>
    <row r="53" spans="1:13" ht="13.25" customHeight="1" x14ac:dyDescent="0.2">
      <c r="A53" s="86"/>
      <c r="B53" s="66" t="s">
        <v>86</v>
      </c>
      <c r="C53" s="66" t="s">
        <v>87</v>
      </c>
      <c r="D53" s="87"/>
      <c r="E53" s="87"/>
      <c r="F53" s="72"/>
      <c r="G53" s="72"/>
      <c r="H53" s="79">
        <f>ROUNDDOWN(D53+(E53*$E$3)+(F53*$F$3)+(G53*$G$3),0)</f>
        <v>0</v>
      </c>
      <c r="I53" s="80"/>
      <c r="J53" s="74"/>
      <c r="K53" s="75"/>
      <c r="L53" s="75"/>
      <c r="M53" s="76"/>
    </row>
    <row r="54" spans="1:13" ht="13.25" customHeight="1" x14ac:dyDescent="0.2">
      <c r="A54" s="86"/>
      <c r="B54" s="66" t="s">
        <v>88</v>
      </c>
      <c r="C54" s="66" t="s">
        <v>89</v>
      </c>
      <c r="D54" s="87"/>
      <c r="E54" s="87"/>
      <c r="F54" s="72"/>
      <c r="G54" s="72"/>
      <c r="H54" s="79">
        <f>ROUNDDOWN(D54+(E54*$E$3)+(F54*$F$3)+(G54*$G$3),0)</f>
        <v>0</v>
      </c>
      <c r="I54" s="80"/>
      <c r="J54" s="74"/>
      <c r="K54" s="75"/>
      <c r="L54" s="75"/>
      <c r="M54" s="76"/>
    </row>
    <row r="55" spans="1:13" ht="13.25" customHeight="1" x14ac:dyDescent="0.2">
      <c r="A55" s="86"/>
      <c r="B55" s="66" t="s">
        <v>90</v>
      </c>
      <c r="C55" s="66" t="s">
        <v>91</v>
      </c>
      <c r="D55" s="87"/>
      <c r="E55" s="87"/>
      <c r="F55" s="72"/>
      <c r="G55" s="72"/>
      <c r="H55" s="79">
        <f>ROUNDDOWN(D55+(E55*$E$3)+(F55*$F$3)+(G55*$G$3),0)</f>
        <v>0</v>
      </c>
      <c r="I55" s="80"/>
      <c r="J55" s="74"/>
      <c r="K55" s="75"/>
      <c r="L55" s="75"/>
      <c r="M55" s="76"/>
    </row>
    <row r="56" spans="1:13" ht="56.25" customHeight="1" x14ac:dyDescent="0.2">
      <c r="A56" s="86"/>
      <c r="B56" s="66" t="s">
        <v>92</v>
      </c>
      <c r="C56" s="66" t="s">
        <v>93</v>
      </c>
      <c r="D56" s="87"/>
      <c r="E56" s="87"/>
      <c r="F56" s="72"/>
      <c r="G56" s="72"/>
      <c r="H56" s="79">
        <f>ROUNDDOWN(D56+(E56*$E$3)+(F56*$F$3)+(G56*$G$3),0)</f>
        <v>0</v>
      </c>
      <c r="I56" s="88" t="s">
        <v>986</v>
      </c>
      <c r="J56" s="74"/>
      <c r="K56" s="75"/>
      <c r="L56" s="75"/>
      <c r="M56" s="76"/>
    </row>
    <row r="57" spans="1:13" ht="13.25" customHeight="1" x14ac:dyDescent="0.2">
      <c r="A57" s="228" t="s">
        <v>94</v>
      </c>
      <c r="B57" s="227"/>
      <c r="C57" s="229"/>
      <c r="D57" s="77">
        <f t="shared" ref="D57:H57" si="8">SUM(D53:D56)</f>
        <v>0</v>
      </c>
      <c r="E57" s="79">
        <f t="shared" si="8"/>
        <v>0</v>
      </c>
      <c r="F57" s="79">
        <f t="shared" si="8"/>
        <v>0</v>
      </c>
      <c r="G57" s="79">
        <f t="shared" si="8"/>
        <v>0</v>
      </c>
      <c r="H57" s="79">
        <f t="shared" si="8"/>
        <v>0</v>
      </c>
      <c r="I57" s="80"/>
      <c r="J57" s="74"/>
      <c r="K57" s="75"/>
      <c r="L57" s="75"/>
      <c r="M57" s="76"/>
    </row>
    <row r="58" spans="1:13" ht="13.75" customHeight="1" x14ac:dyDescent="0.2">
      <c r="A58" s="226"/>
      <c r="B58" s="227"/>
      <c r="C58" s="227"/>
      <c r="D58" s="227"/>
      <c r="E58" s="227"/>
      <c r="F58" s="227"/>
      <c r="G58" s="227"/>
      <c r="H58" s="227"/>
      <c r="I58" s="80"/>
      <c r="J58" s="74"/>
      <c r="K58" s="75"/>
      <c r="L58" s="75"/>
      <c r="M58" s="76"/>
    </row>
    <row r="59" spans="1:13" ht="14.4" customHeight="1" x14ac:dyDescent="0.2">
      <c r="A59" s="57" t="s">
        <v>95</v>
      </c>
      <c r="B59" s="89"/>
      <c r="C59" s="90"/>
      <c r="D59" s="91">
        <f t="shared" ref="D59:H59" si="9">D9+D18+D27+D34+D42+D50+D57</f>
        <v>0</v>
      </c>
      <c r="E59" s="92">
        <f t="shared" si="9"/>
        <v>0</v>
      </c>
      <c r="F59" s="92">
        <f t="shared" si="9"/>
        <v>0</v>
      </c>
      <c r="G59" s="92">
        <f t="shared" si="9"/>
        <v>0</v>
      </c>
      <c r="H59" s="91">
        <f t="shared" si="9"/>
        <v>0</v>
      </c>
      <c r="I59" s="80"/>
      <c r="J59" s="74"/>
      <c r="K59" s="75"/>
      <c r="L59" s="75"/>
      <c r="M59" s="76"/>
    </row>
    <row r="60" spans="1:13" ht="13.75" customHeight="1" x14ac:dyDescent="0.2">
      <c r="A60" s="226"/>
      <c r="B60" s="227"/>
      <c r="C60" s="227"/>
      <c r="D60" s="227"/>
      <c r="E60" s="227"/>
      <c r="F60" s="227"/>
      <c r="G60" s="227"/>
      <c r="H60" s="227"/>
      <c r="I60" s="80"/>
      <c r="J60" s="74"/>
      <c r="K60" s="75"/>
      <c r="L60" s="75"/>
      <c r="M60" s="76"/>
    </row>
    <row r="61" spans="1:13" ht="13.25" customHeight="1" x14ac:dyDescent="0.2">
      <c r="A61" s="81">
        <v>2000</v>
      </c>
      <c r="B61" s="82" t="s">
        <v>96</v>
      </c>
      <c r="C61" s="83"/>
      <c r="D61" s="84"/>
      <c r="E61" s="85"/>
      <c r="F61" s="85"/>
      <c r="G61" s="85"/>
      <c r="H61" s="83"/>
      <c r="I61" s="80"/>
      <c r="J61" s="74"/>
      <c r="K61" s="75"/>
      <c r="L61" s="75"/>
      <c r="M61" s="76"/>
    </row>
    <row r="62" spans="1:13" ht="13.25" customHeight="1" x14ac:dyDescent="0.2">
      <c r="A62" s="86"/>
      <c r="B62" s="66" t="s">
        <v>97</v>
      </c>
      <c r="C62" s="66" t="s">
        <v>98</v>
      </c>
      <c r="D62" s="87"/>
      <c r="E62" s="72"/>
      <c r="F62" s="72"/>
      <c r="G62" s="72"/>
      <c r="H62" s="79">
        <f>ROUNDDOWN(D62+(E62*$E$3)+(F62*$F$3)+(G62*$G$3),0)</f>
        <v>0</v>
      </c>
      <c r="I62" s="80"/>
      <c r="J62" s="74"/>
      <c r="K62" s="75"/>
      <c r="L62" s="75"/>
      <c r="M62" s="76"/>
    </row>
    <row r="63" spans="1:13" ht="13.25" customHeight="1" x14ac:dyDescent="0.2">
      <c r="A63" s="86"/>
      <c r="B63" s="66" t="s">
        <v>99</v>
      </c>
      <c r="C63" s="66" t="s">
        <v>100</v>
      </c>
      <c r="D63" s="87"/>
      <c r="E63" s="72"/>
      <c r="F63" s="72"/>
      <c r="G63" s="72"/>
      <c r="H63" s="79">
        <f>ROUNDDOWN(D63+(E63*$E$3)+(F63*$F$3)+(G63*$G$3),0)</f>
        <v>0</v>
      </c>
      <c r="I63" s="80"/>
      <c r="J63" s="74"/>
      <c r="K63" s="75"/>
      <c r="L63" s="75"/>
      <c r="M63" s="76"/>
    </row>
    <row r="64" spans="1:13" ht="13.25" customHeight="1" x14ac:dyDescent="0.2">
      <c r="A64" s="86"/>
      <c r="B64" s="66" t="s">
        <v>101</v>
      </c>
      <c r="C64" s="66" t="s">
        <v>102</v>
      </c>
      <c r="D64" s="87"/>
      <c r="E64" s="72"/>
      <c r="F64" s="72"/>
      <c r="G64" s="72"/>
      <c r="H64" s="79">
        <f>ROUNDDOWN(D64+(E64*$E$3)+(F64*$F$3)+(G64*$G$3),0)</f>
        <v>0</v>
      </c>
      <c r="I64" s="80"/>
      <c r="J64" s="74"/>
      <c r="K64" s="75"/>
      <c r="L64" s="75"/>
      <c r="M64" s="76"/>
    </row>
    <row r="65" spans="1:13" ht="13.25" customHeight="1" x14ac:dyDescent="0.2">
      <c r="A65" s="86"/>
      <c r="B65" s="66" t="s">
        <v>103</v>
      </c>
      <c r="C65" s="66" t="s">
        <v>104</v>
      </c>
      <c r="D65" s="87"/>
      <c r="E65" s="72"/>
      <c r="F65" s="72"/>
      <c r="G65" s="72"/>
      <c r="H65" s="79">
        <f>ROUNDDOWN(D65+(E65*$E$3)+(F65*$F$3)+(G65*$G$3),0)</f>
        <v>0</v>
      </c>
      <c r="I65" s="80"/>
      <c r="J65" s="74"/>
      <c r="K65" s="75"/>
      <c r="L65" s="75"/>
      <c r="M65" s="76"/>
    </row>
    <row r="66" spans="1:13" ht="13.25" customHeight="1" x14ac:dyDescent="0.2">
      <c r="A66" s="228" t="s">
        <v>105</v>
      </c>
      <c r="B66" s="227"/>
      <c r="C66" s="229"/>
      <c r="D66" s="77">
        <f t="shared" ref="D66:H66" si="10">SUM(D62:D65)</f>
        <v>0</v>
      </c>
      <c r="E66" s="79">
        <f t="shared" si="10"/>
        <v>0</v>
      </c>
      <c r="F66" s="79">
        <f t="shared" si="10"/>
        <v>0</v>
      </c>
      <c r="G66" s="79">
        <f t="shared" si="10"/>
        <v>0</v>
      </c>
      <c r="H66" s="77">
        <f t="shared" si="10"/>
        <v>0</v>
      </c>
      <c r="I66" s="80"/>
      <c r="J66" s="74"/>
      <c r="K66" s="75"/>
      <c r="L66" s="75"/>
      <c r="M66" s="76"/>
    </row>
    <row r="67" spans="1:13" ht="13.25" customHeight="1" x14ac:dyDescent="0.2">
      <c r="A67" s="226"/>
      <c r="B67" s="227"/>
      <c r="C67" s="227"/>
      <c r="D67" s="227"/>
      <c r="E67" s="227"/>
      <c r="F67" s="227"/>
      <c r="G67" s="227"/>
      <c r="H67" s="229"/>
      <c r="I67" s="80"/>
      <c r="J67" s="74"/>
      <c r="K67" s="75"/>
      <c r="L67" s="75"/>
      <c r="M67" s="76"/>
    </row>
    <row r="68" spans="1:13" ht="13.25" customHeight="1" x14ac:dyDescent="0.2">
      <c r="A68" s="81">
        <v>2100</v>
      </c>
      <c r="B68" s="82" t="s">
        <v>106</v>
      </c>
      <c r="C68" s="83"/>
      <c r="D68" s="84"/>
      <c r="E68" s="85"/>
      <c r="F68" s="85"/>
      <c r="G68" s="85"/>
      <c r="H68" s="93"/>
      <c r="I68" s="80"/>
      <c r="J68" s="74"/>
      <c r="K68" s="75"/>
      <c r="L68" s="75"/>
      <c r="M68" s="76"/>
    </row>
    <row r="69" spans="1:13" ht="13.25" customHeight="1" x14ac:dyDescent="0.2">
      <c r="A69" s="86"/>
      <c r="B69" s="66" t="s">
        <v>107</v>
      </c>
      <c r="C69" s="66" t="s">
        <v>108</v>
      </c>
      <c r="D69" s="87"/>
      <c r="E69" s="72"/>
      <c r="F69" s="72"/>
      <c r="G69" s="72"/>
      <c r="H69" s="79">
        <f t="shared" ref="H69:H77" si="11">ROUNDDOWN(D69+(E69*$E$3)+(F69*$F$3)+(G69*$G$3),0)</f>
        <v>0</v>
      </c>
      <c r="I69" s="80"/>
      <c r="J69" s="74"/>
      <c r="K69" s="75"/>
      <c r="L69" s="75"/>
      <c r="M69" s="76"/>
    </row>
    <row r="70" spans="1:13" ht="13.25" customHeight="1" x14ac:dyDescent="0.2">
      <c r="A70" s="86"/>
      <c r="B70" s="66" t="s">
        <v>109</v>
      </c>
      <c r="C70" s="66" t="s">
        <v>110</v>
      </c>
      <c r="D70" s="87"/>
      <c r="E70" s="72"/>
      <c r="F70" s="72"/>
      <c r="G70" s="72"/>
      <c r="H70" s="79">
        <f t="shared" si="11"/>
        <v>0</v>
      </c>
      <c r="I70" s="80"/>
      <c r="J70" s="74"/>
      <c r="K70" s="75"/>
      <c r="L70" s="75"/>
      <c r="M70" s="76"/>
    </row>
    <row r="71" spans="1:13" ht="13.25" customHeight="1" x14ac:dyDescent="0.2">
      <c r="A71" s="86"/>
      <c r="B71" s="66" t="s">
        <v>111</v>
      </c>
      <c r="C71" s="66" t="s">
        <v>112</v>
      </c>
      <c r="D71" s="87"/>
      <c r="E71" s="72"/>
      <c r="F71" s="72"/>
      <c r="G71" s="72"/>
      <c r="H71" s="79">
        <f t="shared" si="11"/>
        <v>0</v>
      </c>
      <c r="I71" s="80"/>
      <c r="J71" s="74"/>
      <c r="K71" s="75"/>
      <c r="L71" s="75"/>
      <c r="M71" s="76"/>
    </row>
    <row r="72" spans="1:13" ht="13.25" customHeight="1" x14ac:dyDescent="0.2">
      <c r="A72" s="86"/>
      <c r="B72" s="66" t="s">
        <v>113</v>
      </c>
      <c r="C72" s="66" t="s">
        <v>114</v>
      </c>
      <c r="D72" s="87"/>
      <c r="E72" s="72"/>
      <c r="F72" s="72"/>
      <c r="G72" s="72"/>
      <c r="H72" s="79">
        <f t="shared" si="11"/>
        <v>0</v>
      </c>
      <c r="I72" s="80"/>
      <c r="J72" s="74"/>
      <c r="K72" s="75"/>
      <c r="L72" s="75"/>
      <c r="M72" s="76"/>
    </row>
    <row r="73" spans="1:13" ht="13.25" customHeight="1" x14ac:dyDescent="0.2">
      <c r="A73" s="86"/>
      <c r="B73" s="66" t="s">
        <v>115</v>
      </c>
      <c r="C73" s="66" t="s">
        <v>116</v>
      </c>
      <c r="D73" s="87"/>
      <c r="E73" s="72"/>
      <c r="F73" s="72"/>
      <c r="G73" s="72"/>
      <c r="H73" s="79">
        <f t="shared" si="11"/>
        <v>0</v>
      </c>
      <c r="I73" s="80"/>
      <c r="J73" s="74"/>
      <c r="K73" s="75"/>
      <c r="L73" s="75"/>
      <c r="M73" s="76"/>
    </row>
    <row r="74" spans="1:13" ht="13.25" customHeight="1" x14ac:dyDescent="0.2">
      <c r="A74" s="86"/>
      <c r="B74" s="66" t="s">
        <v>117</v>
      </c>
      <c r="C74" s="66" t="s">
        <v>118</v>
      </c>
      <c r="D74" s="87"/>
      <c r="E74" s="72"/>
      <c r="F74" s="72"/>
      <c r="G74" s="72"/>
      <c r="H74" s="79">
        <f t="shared" si="11"/>
        <v>0</v>
      </c>
      <c r="I74" s="80"/>
      <c r="J74" s="74"/>
      <c r="K74" s="75"/>
      <c r="L74" s="75"/>
      <c r="M74" s="76"/>
    </row>
    <row r="75" spans="1:13" ht="13.25" customHeight="1" x14ac:dyDescent="0.2">
      <c r="A75" s="86"/>
      <c r="B75" s="66" t="s">
        <v>119</v>
      </c>
      <c r="C75" s="66" t="s">
        <v>120</v>
      </c>
      <c r="D75" s="87"/>
      <c r="E75" s="72"/>
      <c r="F75" s="72"/>
      <c r="G75" s="72"/>
      <c r="H75" s="79">
        <f t="shared" si="11"/>
        <v>0</v>
      </c>
      <c r="I75" s="80"/>
      <c r="J75" s="74"/>
      <c r="K75" s="75"/>
      <c r="L75" s="75"/>
      <c r="M75" s="76"/>
    </row>
    <row r="76" spans="1:13" ht="13.25" customHeight="1" x14ac:dyDescent="0.2">
      <c r="A76" s="86"/>
      <c r="B76" s="66" t="s">
        <v>121</v>
      </c>
      <c r="C76" s="66" t="s">
        <v>122</v>
      </c>
      <c r="D76" s="87"/>
      <c r="E76" s="72"/>
      <c r="F76" s="72"/>
      <c r="G76" s="72"/>
      <c r="H76" s="79">
        <f t="shared" si="11"/>
        <v>0</v>
      </c>
      <c r="I76" s="80"/>
      <c r="J76" s="74"/>
      <c r="K76" s="75"/>
      <c r="L76" s="75"/>
      <c r="M76" s="76"/>
    </row>
    <row r="77" spans="1:13" ht="13.25" customHeight="1" x14ac:dyDescent="0.2">
      <c r="A77" s="86"/>
      <c r="B77" s="66" t="s">
        <v>123</v>
      </c>
      <c r="C77" s="66" t="s">
        <v>124</v>
      </c>
      <c r="D77" s="87"/>
      <c r="E77" s="72"/>
      <c r="F77" s="72"/>
      <c r="G77" s="72"/>
      <c r="H77" s="79">
        <f t="shared" si="11"/>
        <v>0</v>
      </c>
      <c r="I77" s="80"/>
      <c r="J77" s="74"/>
      <c r="K77" s="75"/>
      <c r="L77" s="75"/>
      <c r="M77" s="76"/>
    </row>
    <row r="78" spans="1:13" ht="13.25" customHeight="1" x14ac:dyDescent="0.2">
      <c r="A78" s="228" t="s">
        <v>125</v>
      </c>
      <c r="B78" s="227"/>
      <c r="C78" s="229"/>
      <c r="D78" s="77">
        <f t="shared" ref="D78:H78" si="12">SUM(D69:D77)</f>
        <v>0</v>
      </c>
      <c r="E78" s="79">
        <f t="shared" si="12"/>
        <v>0</v>
      </c>
      <c r="F78" s="79">
        <f t="shared" si="12"/>
        <v>0</v>
      </c>
      <c r="G78" s="79">
        <f t="shared" si="12"/>
        <v>0</v>
      </c>
      <c r="H78" s="77">
        <f t="shared" si="12"/>
        <v>0</v>
      </c>
      <c r="I78" s="80"/>
      <c r="J78" s="74"/>
      <c r="K78" s="75"/>
      <c r="L78" s="75"/>
      <c r="M78" s="76"/>
    </row>
    <row r="79" spans="1:13" ht="13.25" customHeight="1" x14ac:dyDescent="0.2">
      <c r="A79" s="226"/>
      <c r="B79" s="227"/>
      <c r="C79" s="227"/>
      <c r="D79" s="227"/>
      <c r="E79" s="227"/>
      <c r="F79" s="227"/>
      <c r="G79" s="227"/>
      <c r="H79" s="227"/>
      <c r="I79" s="80"/>
      <c r="J79" s="74"/>
      <c r="K79" s="75"/>
      <c r="L79" s="75"/>
      <c r="M79" s="76"/>
    </row>
    <row r="80" spans="1:13" ht="13.25" customHeight="1" x14ac:dyDescent="0.2">
      <c r="A80" s="81">
        <v>2300</v>
      </c>
      <c r="B80" s="82" t="s">
        <v>126</v>
      </c>
      <c r="C80" s="83"/>
      <c r="D80" s="84"/>
      <c r="E80" s="85"/>
      <c r="F80" s="85"/>
      <c r="G80" s="85"/>
      <c r="H80" s="85"/>
      <c r="I80" s="80"/>
      <c r="J80" s="74"/>
      <c r="K80" s="75"/>
      <c r="L80" s="75"/>
      <c r="M80" s="76"/>
    </row>
    <row r="81" spans="1:13" ht="13.25" customHeight="1" x14ac:dyDescent="0.2">
      <c r="A81" s="86"/>
      <c r="B81" s="66" t="s">
        <v>127</v>
      </c>
      <c r="C81" s="66" t="s">
        <v>128</v>
      </c>
      <c r="D81" s="87"/>
      <c r="E81" s="72"/>
      <c r="F81" s="72"/>
      <c r="G81" s="72"/>
      <c r="H81" s="79">
        <f t="shared" ref="H81:H86" si="13">ROUNDDOWN(D81+(E81*$E$3)+(F81*$F$3)+(G81*$G$3),0)</f>
        <v>0</v>
      </c>
      <c r="I81" s="80"/>
      <c r="J81" s="74"/>
      <c r="K81" s="75"/>
      <c r="L81" s="75"/>
      <c r="M81" s="76"/>
    </row>
    <row r="82" spans="1:13" ht="13.25" customHeight="1" x14ac:dyDescent="0.2">
      <c r="A82" s="86"/>
      <c r="B82" s="66" t="s">
        <v>129</v>
      </c>
      <c r="C82" s="66" t="s">
        <v>130</v>
      </c>
      <c r="D82" s="87"/>
      <c r="E82" s="72"/>
      <c r="F82" s="72"/>
      <c r="G82" s="72"/>
      <c r="H82" s="79">
        <f t="shared" si="13"/>
        <v>0</v>
      </c>
      <c r="I82" s="80"/>
      <c r="J82" s="74"/>
      <c r="K82" s="75"/>
      <c r="L82" s="75"/>
      <c r="M82" s="76"/>
    </row>
    <row r="83" spans="1:13" ht="13.25" customHeight="1" x14ac:dyDescent="0.2">
      <c r="A83" s="86"/>
      <c r="B83" s="66" t="s">
        <v>131</v>
      </c>
      <c r="C83" s="66" t="s">
        <v>132</v>
      </c>
      <c r="D83" s="87"/>
      <c r="E83" s="72"/>
      <c r="F83" s="72"/>
      <c r="G83" s="72"/>
      <c r="H83" s="79">
        <f t="shared" si="13"/>
        <v>0</v>
      </c>
      <c r="I83" s="80"/>
      <c r="J83" s="74"/>
      <c r="K83" s="75"/>
      <c r="L83" s="75"/>
      <c r="M83" s="76"/>
    </row>
    <row r="84" spans="1:13" ht="13.25" customHeight="1" x14ac:dyDescent="0.2">
      <c r="A84" s="86"/>
      <c r="B84" s="66" t="s">
        <v>133</v>
      </c>
      <c r="C84" s="66" t="s">
        <v>134</v>
      </c>
      <c r="D84" s="87"/>
      <c r="E84" s="72"/>
      <c r="F84" s="72"/>
      <c r="G84" s="72"/>
      <c r="H84" s="79">
        <f t="shared" si="13"/>
        <v>0</v>
      </c>
      <c r="I84" s="80"/>
      <c r="J84" s="74"/>
      <c r="K84" s="75"/>
      <c r="L84" s="75"/>
      <c r="M84" s="76"/>
    </row>
    <row r="85" spans="1:13" ht="13.25" customHeight="1" x14ac:dyDescent="0.2">
      <c r="A85" s="86"/>
      <c r="B85" s="66" t="s">
        <v>135</v>
      </c>
      <c r="C85" s="66" t="s">
        <v>136</v>
      </c>
      <c r="D85" s="87"/>
      <c r="E85" s="72"/>
      <c r="F85" s="72"/>
      <c r="G85" s="72"/>
      <c r="H85" s="79">
        <f t="shared" si="13"/>
        <v>0</v>
      </c>
      <c r="I85" s="80"/>
      <c r="J85" s="74"/>
      <c r="K85" s="75"/>
      <c r="L85" s="75"/>
      <c r="M85" s="76"/>
    </row>
    <row r="86" spans="1:13" ht="13.25" customHeight="1" x14ac:dyDescent="0.2">
      <c r="A86" s="86"/>
      <c r="B86" s="66" t="s">
        <v>137</v>
      </c>
      <c r="C86" s="66" t="s">
        <v>138</v>
      </c>
      <c r="D86" s="87"/>
      <c r="E86" s="72"/>
      <c r="F86" s="72"/>
      <c r="G86" s="72"/>
      <c r="H86" s="79">
        <f t="shared" si="13"/>
        <v>0</v>
      </c>
      <c r="I86" s="80"/>
      <c r="J86" s="74"/>
      <c r="K86" s="75"/>
      <c r="L86" s="75"/>
      <c r="M86" s="76"/>
    </row>
    <row r="87" spans="1:13" ht="13.25" customHeight="1" x14ac:dyDescent="0.2">
      <c r="A87" s="228" t="s">
        <v>139</v>
      </c>
      <c r="B87" s="227"/>
      <c r="C87" s="229"/>
      <c r="D87" s="77">
        <f t="shared" ref="D87:H87" si="14">SUM(D81:D86)</f>
        <v>0</v>
      </c>
      <c r="E87" s="79">
        <f t="shared" si="14"/>
        <v>0</v>
      </c>
      <c r="F87" s="79">
        <f t="shared" si="14"/>
        <v>0</v>
      </c>
      <c r="G87" s="79">
        <f t="shared" si="14"/>
        <v>0</v>
      </c>
      <c r="H87" s="77">
        <f t="shared" si="14"/>
        <v>0</v>
      </c>
      <c r="I87" s="80"/>
      <c r="J87" s="74"/>
      <c r="K87" s="75"/>
      <c r="L87" s="75"/>
      <c r="M87" s="76"/>
    </row>
    <row r="88" spans="1:13" ht="13.25" customHeight="1" x14ac:dyDescent="0.2">
      <c r="A88" s="226"/>
      <c r="B88" s="227"/>
      <c r="C88" s="227"/>
      <c r="D88" s="227"/>
      <c r="E88" s="227"/>
      <c r="F88" s="227"/>
      <c r="G88" s="227"/>
      <c r="H88" s="227"/>
      <c r="I88" s="80"/>
      <c r="J88" s="74"/>
      <c r="K88" s="75"/>
      <c r="L88" s="75"/>
      <c r="M88" s="76"/>
    </row>
    <row r="89" spans="1:13" ht="13.25" customHeight="1" x14ac:dyDescent="0.2">
      <c r="A89" s="81">
        <v>2400</v>
      </c>
      <c r="B89" s="82" t="s">
        <v>140</v>
      </c>
      <c r="C89" s="83"/>
      <c r="D89" s="84"/>
      <c r="E89" s="85"/>
      <c r="F89" s="85"/>
      <c r="G89" s="85"/>
      <c r="H89" s="85"/>
      <c r="I89" s="80"/>
      <c r="J89" s="74"/>
      <c r="K89" s="75"/>
      <c r="L89" s="75"/>
      <c r="M89" s="76"/>
    </row>
    <row r="90" spans="1:13" ht="13.25" customHeight="1" x14ac:dyDescent="0.2">
      <c r="A90" s="86"/>
      <c r="B90" s="66" t="s">
        <v>141</v>
      </c>
      <c r="C90" s="66" t="s">
        <v>142</v>
      </c>
      <c r="D90" s="87"/>
      <c r="E90" s="72"/>
      <c r="F90" s="72"/>
      <c r="G90" s="72"/>
      <c r="H90" s="79">
        <f t="shared" ref="H90:H95" si="15">ROUNDDOWN(D90+(E90*$E$3)+(F90*$F$3)+(G90*$G$3),0)</f>
        <v>0</v>
      </c>
      <c r="I90" s="80"/>
      <c r="J90" s="74"/>
      <c r="K90" s="75"/>
      <c r="L90" s="75"/>
      <c r="M90" s="76"/>
    </row>
    <row r="91" spans="1:13" ht="13.25" customHeight="1" x14ac:dyDescent="0.2">
      <c r="A91" s="86"/>
      <c r="B91" s="66" t="s">
        <v>143</v>
      </c>
      <c r="C91" s="66" t="s">
        <v>144</v>
      </c>
      <c r="D91" s="87"/>
      <c r="E91" s="72"/>
      <c r="F91" s="72"/>
      <c r="G91" s="72"/>
      <c r="H91" s="79">
        <f t="shared" si="15"/>
        <v>0</v>
      </c>
      <c r="I91" s="80"/>
      <c r="J91" s="74"/>
      <c r="K91" s="75"/>
      <c r="L91" s="75"/>
      <c r="M91" s="76"/>
    </row>
    <row r="92" spans="1:13" ht="13.25" customHeight="1" x14ac:dyDescent="0.2">
      <c r="A92" s="86"/>
      <c r="B92" s="66" t="s">
        <v>145</v>
      </c>
      <c r="C92" s="66" t="s">
        <v>146</v>
      </c>
      <c r="D92" s="87"/>
      <c r="E92" s="72"/>
      <c r="F92" s="72"/>
      <c r="G92" s="72"/>
      <c r="H92" s="79">
        <f t="shared" si="15"/>
        <v>0</v>
      </c>
      <c r="I92" s="80"/>
      <c r="J92" s="74"/>
      <c r="K92" s="75"/>
      <c r="L92" s="75"/>
      <c r="M92" s="76"/>
    </row>
    <row r="93" spans="1:13" ht="13.25" customHeight="1" x14ac:dyDescent="0.2">
      <c r="A93" s="86"/>
      <c r="B93" s="66" t="s">
        <v>147</v>
      </c>
      <c r="C93" s="66" t="s">
        <v>148</v>
      </c>
      <c r="D93" s="87"/>
      <c r="E93" s="72"/>
      <c r="F93" s="72"/>
      <c r="G93" s="72"/>
      <c r="H93" s="79">
        <f t="shared" si="15"/>
        <v>0</v>
      </c>
      <c r="I93" s="80"/>
      <c r="J93" s="74"/>
      <c r="K93" s="75"/>
      <c r="L93" s="75"/>
      <c r="M93" s="76"/>
    </row>
    <row r="94" spans="1:13" ht="13.25" customHeight="1" x14ac:dyDescent="0.2">
      <c r="A94" s="86"/>
      <c r="B94" s="66" t="s">
        <v>149</v>
      </c>
      <c r="C94" s="66" t="s">
        <v>150</v>
      </c>
      <c r="D94" s="87"/>
      <c r="E94" s="72"/>
      <c r="F94" s="72"/>
      <c r="G94" s="72"/>
      <c r="H94" s="79">
        <f t="shared" si="15"/>
        <v>0</v>
      </c>
      <c r="I94" s="80"/>
      <c r="J94" s="74"/>
      <c r="K94" s="75"/>
      <c r="L94" s="75"/>
      <c r="M94" s="76"/>
    </row>
    <row r="95" spans="1:13" ht="13.25" customHeight="1" x14ac:dyDescent="0.2">
      <c r="A95" s="86"/>
      <c r="B95" s="66" t="s">
        <v>151</v>
      </c>
      <c r="C95" s="66" t="s">
        <v>152</v>
      </c>
      <c r="D95" s="87"/>
      <c r="E95" s="72"/>
      <c r="F95" s="72"/>
      <c r="G95" s="72"/>
      <c r="H95" s="79">
        <f t="shared" si="15"/>
        <v>0</v>
      </c>
      <c r="I95" s="80"/>
      <c r="J95" s="74"/>
      <c r="K95" s="75"/>
      <c r="L95" s="75"/>
      <c r="M95" s="76"/>
    </row>
    <row r="96" spans="1:13" ht="13.25" customHeight="1" x14ac:dyDescent="0.2">
      <c r="A96" s="228" t="s">
        <v>153</v>
      </c>
      <c r="B96" s="227"/>
      <c r="C96" s="229"/>
      <c r="D96" s="77">
        <f t="shared" ref="D96:H96" si="16">SUM(D90:D95)</f>
        <v>0</v>
      </c>
      <c r="E96" s="79">
        <f t="shared" si="16"/>
        <v>0</v>
      </c>
      <c r="F96" s="79">
        <f t="shared" si="16"/>
        <v>0</v>
      </c>
      <c r="G96" s="79">
        <f t="shared" si="16"/>
        <v>0</v>
      </c>
      <c r="H96" s="77">
        <f t="shared" si="16"/>
        <v>0</v>
      </c>
      <c r="I96" s="80"/>
      <c r="J96" s="74"/>
      <c r="K96" s="75"/>
      <c r="L96" s="75"/>
      <c r="M96" s="76"/>
    </row>
    <row r="97" spans="1:13" ht="13.25" customHeight="1" x14ac:dyDescent="0.2">
      <c r="A97" s="226"/>
      <c r="B97" s="227"/>
      <c r="C97" s="227"/>
      <c r="D97" s="227"/>
      <c r="E97" s="227"/>
      <c r="F97" s="227"/>
      <c r="G97" s="227"/>
      <c r="H97" s="227"/>
      <c r="I97" s="80"/>
      <c r="J97" s="74"/>
      <c r="K97" s="75"/>
      <c r="L97" s="75"/>
      <c r="M97" s="76"/>
    </row>
    <row r="98" spans="1:13" ht="13.25" customHeight="1" x14ac:dyDescent="0.2">
      <c r="A98" s="81">
        <v>2600</v>
      </c>
      <c r="B98" s="82" t="s">
        <v>154</v>
      </c>
      <c r="C98" s="83"/>
      <c r="D98" s="84"/>
      <c r="E98" s="85"/>
      <c r="F98" s="85"/>
      <c r="G98" s="85"/>
      <c r="H98" s="85"/>
      <c r="I98" s="80"/>
      <c r="J98" s="74"/>
      <c r="K98" s="75"/>
      <c r="L98" s="75"/>
      <c r="M98" s="76"/>
    </row>
    <row r="99" spans="1:13" ht="13.25" customHeight="1" x14ac:dyDescent="0.2">
      <c r="A99" s="86"/>
      <c r="B99" s="66" t="s">
        <v>155</v>
      </c>
      <c r="C99" s="66" t="s">
        <v>156</v>
      </c>
      <c r="D99" s="87"/>
      <c r="E99" s="72"/>
      <c r="F99" s="72"/>
      <c r="G99" s="72"/>
      <c r="H99" s="79">
        <f>ROUNDDOWN(D99+(E99*$E$3)+(F99*$F$3)+(G99*$G$3),0)</f>
        <v>0</v>
      </c>
      <c r="I99" s="80"/>
      <c r="J99" s="74"/>
      <c r="K99" s="75"/>
      <c r="L99" s="75"/>
      <c r="M99" s="76"/>
    </row>
    <row r="100" spans="1:13" ht="13.25" customHeight="1" x14ac:dyDescent="0.2">
      <c r="A100" s="86"/>
      <c r="B100" s="66" t="s">
        <v>157</v>
      </c>
      <c r="C100" s="66" t="s">
        <v>158</v>
      </c>
      <c r="D100" s="87"/>
      <c r="E100" s="72"/>
      <c r="F100" s="72"/>
      <c r="G100" s="72"/>
      <c r="H100" s="79">
        <f>ROUNDDOWN(D100+(E100*$E$3)+(F100*$F$3)+(G100*$G$3),0)</f>
        <v>0</v>
      </c>
      <c r="I100" s="80"/>
      <c r="J100" s="74"/>
      <c r="K100" s="75"/>
      <c r="L100" s="75"/>
      <c r="M100" s="76"/>
    </row>
    <row r="101" spans="1:13" ht="13.25" customHeight="1" x14ac:dyDescent="0.2">
      <c r="A101" s="86"/>
      <c r="B101" s="66" t="s">
        <v>159</v>
      </c>
      <c r="C101" s="66" t="s">
        <v>160</v>
      </c>
      <c r="D101" s="87"/>
      <c r="E101" s="72"/>
      <c r="F101" s="72"/>
      <c r="G101" s="72"/>
      <c r="H101" s="79">
        <f>ROUNDDOWN(D101+(E101*$E$3)+(F101*$F$3)+(G101*$G$3),0)</f>
        <v>0</v>
      </c>
      <c r="I101" s="80"/>
      <c r="J101" s="74"/>
      <c r="K101" s="75"/>
      <c r="L101" s="75"/>
      <c r="M101" s="76"/>
    </row>
    <row r="102" spans="1:13" ht="13.25" customHeight="1" x14ac:dyDescent="0.2">
      <c r="A102" s="86"/>
      <c r="B102" s="66" t="s">
        <v>161</v>
      </c>
      <c r="C102" s="66" t="s">
        <v>162</v>
      </c>
      <c r="D102" s="87"/>
      <c r="E102" s="72"/>
      <c r="F102" s="72"/>
      <c r="G102" s="72"/>
      <c r="H102" s="79">
        <f>ROUNDDOWN(D102+(E102*$E$3)+(F102*$F$3)+(G102*$G$3),0)</f>
        <v>0</v>
      </c>
      <c r="I102" s="80"/>
      <c r="J102" s="74"/>
      <c r="K102" s="75"/>
      <c r="L102" s="75"/>
      <c r="M102" s="76"/>
    </row>
    <row r="103" spans="1:13" ht="13.25" customHeight="1" x14ac:dyDescent="0.2">
      <c r="A103" s="86"/>
      <c r="B103" s="66" t="s">
        <v>163</v>
      </c>
      <c r="C103" s="66" t="s">
        <v>164</v>
      </c>
      <c r="D103" s="94"/>
      <c r="E103" s="95"/>
      <c r="F103" s="95"/>
      <c r="G103" s="95"/>
      <c r="H103" s="79">
        <f>ROUNDDOWN(D103+(E103*$E$3)+(F103*$F$3)+(G103*$G$3),0)</f>
        <v>0</v>
      </c>
      <c r="I103" s="80"/>
      <c r="J103" s="74"/>
      <c r="K103" s="75"/>
      <c r="L103" s="75"/>
      <c r="M103" s="76"/>
    </row>
    <row r="104" spans="1:13" ht="13.25" customHeight="1" x14ac:dyDescent="0.2">
      <c r="A104" s="228" t="s">
        <v>165</v>
      </c>
      <c r="B104" s="227"/>
      <c r="C104" s="229"/>
      <c r="D104" s="77">
        <f t="shared" ref="D104:H104" si="17">SUM(D99:D103)</f>
        <v>0</v>
      </c>
      <c r="E104" s="79">
        <f t="shared" si="17"/>
        <v>0</v>
      </c>
      <c r="F104" s="79">
        <f t="shared" si="17"/>
        <v>0</v>
      </c>
      <c r="G104" s="79">
        <f t="shared" si="17"/>
        <v>0</v>
      </c>
      <c r="H104" s="77">
        <f t="shared" si="17"/>
        <v>0</v>
      </c>
      <c r="I104" s="80"/>
      <c r="J104" s="74"/>
      <c r="K104" s="75"/>
      <c r="L104" s="75"/>
      <c r="M104" s="76"/>
    </row>
    <row r="105" spans="1:13" ht="13.25" customHeight="1" x14ac:dyDescent="0.2">
      <c r="A105" s="226"/>
      <c r="B105" s="227"/>
      <c r="C105" s="227"/>
      <c r="D105" s="227"/>
      <c r="E105" s="227"/>
      <c r="F105" s="227"/>
      <c r="G105" s="227"/>
      <c r="H105" s="227"/>
      <c r="I105" s="80"/>
      <c r="J105" s="74"/>
      <c r="K105" s="75"/>
      <c r="L105" s="75"/>
      <c r="M105" s="76"/>
    </row>
    <row r="106" spans="1:13" ht="13.25" customHeight="1" x14ac:dyDescent="0.2">
      <c r="A106" s="81">
        <v>2800</v>
      </c>
      <c r="B106" s="82" t="s">
        <v>166</v>
      </c>
      <c r="C106" s="83"/>
      <c r="D106" s="84"/>
      <c r="E106" s="85"/>
      <c r="F106" s="85"/>
      <c r="G106" s="85"/>
      <c r="H106" s="85"/>
      <c r="I106" s="80"/>
      <c r="J106" s="74"/>
      <c r="K106" s="75"/>
      <c r="L106" s="75"/>
      <c r="M106" s="76"/>
    </row>
    <row r="107" spans="1:13" ht="13.25" customHeight="1" x14ac:dyDescent="0.2">
      <c r="A107" s="86"/>
      <c r="B107" s="66" t="s">
        <v>167</v>
      </c>
      <c r="C107" s="66" t="s">
        <v>168</v>
      </c>
      <c r="D107" s="87"/>
      <c r="E107" s="72"/>
      <c r="F107" s="72"/>
      <c r="G107" s="72"/>
      <c r="H107" s="79">
        <f t="shared" ref="H107:H117" si="18">ROUNDDOWN(D107+(E107*$E$3)+(F107*$F$3)+(G107*$G$3),0)</f>
        <v>0</v>
      </c>
      <c r="I107" s="80"/>
      <c r="J107" s="74"/>
      <c r="K107" s="75"/>
      <c r="L107" s="75"/>
      <c r="M107" s="76"/>
    </row>
    <row r="108" spans="1:13" ht="13.25" customHeight="1" x14ac:dyDescent="0.2">
      <c r="A108" s="86"/>
      <c r="B108" s="66" t="s">
        <v>169</v>
      </c>
      <c r="C108" s="66" t="s">
        <v>170</v>
      </c>
      <c r="D108" s="87"/>
      <c r="E108" s="72"/>
      <c r="F108" s="72"/>
      <c r="G108" s="72"/>
      <c r="H108" s="79">
        <f t="shared" si="18"/>
        <v>0</v>
      </c>
      <c r="I108" s="80"/>
      <c r="J108" s="74"/>
      <c r="K108" s="75"/>
      <c r="L108" s="75"/>
      <c r="M108" s="76"/>
    </row>
    <row r="109" spans="1:13" ht="13.25" customHeight="1" x14ac:dyDescent="0.2">
      <c r="A109" s="86"/>
      <c r="B109" s="66" t="s">
        <v>171</v>
      </c>
      <c r="C109" s="66" t="s">
        <v>172</v>
      </c>
      <c r="D109" s="87"/>
      <c r="E109" s="72"/>
      <c r="F109" s="72"/>
      <c r="G109" s="72"/>
      <c r="H109" s="79">
        <f t="shared" si="18"/>
        <v>0</v>
      </c>
      <c r="I109" s="80"/>
      <c r="J109" s="74"/>
      <c r="K109" s="75"/>
      <c r="L109" s="75"/>
      <c r="M109" s="76"/>
    </row>
    <row r="110" spans="1:13" ht="13.25" customHeight="1" x14ac:dyDescent="0.2">
      <c r="A110" s="86"/>
      <c r="B110" s="66" t="s">
        <v>173</v>
      </c>
      <c r="C110" s="66" t="s">
        <v>174</v>
      </c>
      <c r="D110" s="87"/>
      <c r="E110" s="72"/>
      <c r="F110" s="72"/>
      <c r="G110" s="72"/>
      <c r="H110" s="79">
        <f t="shared" si="18"/>
        <v>0</v>
      </c>
      <c r="I110" s="80"/>
      <c r="J110" s="74"/>
      <c r="K110" s="75"/>
      <c r="L110" s="75"/>
      <c r="M110" s="76"/>
    </row>
    <row r="111" spans="1:13" ht="13.25" customHeight="1" x14ac:dyDescent="0.2">
      <c r="A111" s="86"/>
      <c r="B111" s="66" t="s">
        <v>175</v>
      </c>
      <c r="C111" s="66" t="s">
        <v>176</v>
      </c>
      <c r="D111" s="87"/>
      <c r="E111" s="72"/>
      <c r="F111" s="72"/>
      <c r="G111" s="72"/>
      <c r="H111" s="79">
        <f t="shared" si="18"/>
        <v>0</v>
      </c>
      <c r="I111" s="80"/>
      <c r="J111" s="74"/>
      <c r="K111" s="75"/>
      <c r="L111" s="75"/>
      <c r="M111" s="76"/>
    </row>
    <row r="112" spans="1:13" ht="13.25" customHeight="1" x14ac:dyDescent="0.2">
      <c r="A112" s="86"/>
      <c r="B112" s="66" t="s">
        <v>177</v>
      </c>
      <c r="C112" s="66" t="s">
        <v>178</v>
      </c>
      <c r="D112" s="87"/>
      <c r="E112" s="72"/>
      <c r="F112" s="72"/>
      <c r="G112" s="72"/>
      <c r="H112" s="79">
        <f t="shared" si="18"/>
        <v>0</v>
      </c>
      <c r="I112" s="80"/>
      <c r="J112" s="74"/>
      <c r="K112" s="75"/>
      <c r="L112" s="75"/>
      <c r="M112" s="76"/>
    </row>
    <row r="113" spans="1:13" ht="13.25" customHeight="1" x14ac:dyDescent="0.2">
      <c r="A113" s="86"/>
      <c r="B113" s="66" t="s">
        <v>179</v>
      </c>
      <c r="C113" s="66" t="s">
        <v>180</v>
      </c>
      <c r="D113" s="87"/>
      <c r="E113" s="72"/>
      <c r="F113" s="72"/>
      <c r="G113" s="72"/>
      <c r="H113" s="79">
        <f t="shared" si="18"/>
        <v>0</v>
      </c>
      <c r="I113" s="80"/>
      <c r="J113" s="74"/>
      <c r="K113" s="75"/>
      <c r="L113" s="75"/>
      <c r="M113" s="76"/>
    </row>
    <row r="114" spans="1:13" ht="13.25" customHeight="1" x14ac:dyDescent="0.2">
      <c r="A114" s="86"/>
      <c r="B114" s="66" t="s">
        <v>181</v>
      </c>
      <c r="C114" s="66" t="s">
        <v>182</v>
      </c>
      <c r="D114" s="87"/>
      <c r="E114" s="72"/>
      <c r="F114" s="72"/>
      <c r="G114" s="72"/>
      <c r="H114" s="79">
        <f t="shared" si="18"/>
        <v>0</v>
      </c>
      <c r="I114" s="80"/>
      <c r="J114" s="74"/>
      <c r="K114" s="75"/>
      <c r="L114" s="75"/>
      <c r="M114" s="76"/>
    </row>
    <row r="115" spans="1:13" ht="13.25" customHeight="1" x14ac:dyDescent="0.2">
      <c r="A115" s="86"/>
      <c r="B115" s="66" t="s">
        <v>183</v>
      </c>
      <c r="C115" s="66" t="s">
        <v>184</v>
      </c>
      <c r="D115" s="87"/>
      <c r="E115" s="72"/>
      <c r="F115" s="72"/>
      <c r="G115" s="72"/>
      <c r="H115" s="79">
        <f t="shared" si="18"/>
        <v>0</v>
      </c>
      <c r="I115" s="80"/>
      <c r="J115" s="74"/>
      <c r="K115" s="75"/>
      <c r="L115" s="75"/>
      <c r="M115" s="76"/>
    </row>
    <row r="116" spans="1:13" ht="13.25" customHeight="1" x14ac:dyDescent="0.2">
      <c r="A116" s="86"/>
      <c r="B116" s="66" t="s">
        <v>185</v>
      </c>
      <c r="C116" s="66" t="s">
        <v>186</v>
      </c>
      <c r="D116" s="87"/>
      <c r="E116" s="72"/>
      <c r="F116" s="72"/>
      <c r="G116" s="72"/>
      <c r="H116" s="79">
        <f t="shared" si="18"/>
        <v>0</v>
      </c>
      <c r="I116" s="80"/>
      <c r="J116" s="74"/>
      <c r="K116" s="75"/>
      <c r="L116" s="75"/>
      <c r="M116" s="76"/>
    </row>
    <row r="117" spans="1:13" ht="13.25" customHeight="1" x14ac:dyDescent="0.2">
      <c r="A117" s="86"/>
      <c r="B117" s="66" t="s">
        <v>187</v>
      </c>
      <c r="C117" s="66" t="s">
        <v>164</v>
      </c>
      <c r="D117" s="94"/>
      <c r="E117" s="95"/>
      <c r="F117" s="95"/>
      <c r="G117" s="95"/>
      <c r="H117" s="79">
        <f t="shared" si="18"/>
        <v>0</v>
      </c>
      <c r="I117" s="80"/>
      <c r="J117" s="74"/>
      <c r="K117" s="75"/>
      <c r="L117" s="75"/>
      <c r="M117" s="76"/>
    </row>
    <row r="118" spans="1:13" ht="13.25" customHeight="1" x14ac:dyDescent="0.2">
      <c r="A118" s="228" t="s">
        <v>188</v>
      </c>
      <c r="B118" s="227"/>
      <c r="C118" s="229"/>
      <c r="D118" s="77">
        <f t="shared" ref="D118:H118" si="19">SUM(D107:D117)</f>
        <v>0</v>
      </c>
      <c r="E118" s="79">
        <f t="shared" si="19"/>
        <v>0</v>
      </c>
      <c r="F118" s="79">
        <f t="shared" si="19"/>
        <v>0</v>
      </c>
      <c r="G118" s="79">
        <f t="shared" si="19"/>
        <v>0</v>
      </c>
      <c r="H118" s="77">
        <f t="shared" si="19"/>
        <v>0</v>
      </c>
      <c r="I118" s="80"/>
      <c r="J118" s="74"/>
      <c r="K118" s="75"/>
      <c r="L118" s="75"/>
      <c r="M118" s="76"/>
    </row>
    <row r="119" spans="1:13" ht="13.25" customHeight="1" x14ac:dyDescent="0.2">
      <c r="A119" s="226"/>
      <c r="B119" s="227"/>
      <c r="C119" s="227"/>
      <c r="D119" s="227"/>
      <c r="E119" s="227"/>
      <c r="F119" s="227"/>
      <c r="G119" s="227"/>
      <c r="H119" s="227"/>
      <c r="I119" s="80"/>
      <c r="J119" s="74"/>
      <c r="K119" s="75"/>
      <c r="L119" s="75"/>
      <c r="M119" s="76"/>
    </row>
    <row r="120" spans="1:13" ht="13.25" customHeight="1" x14ac:dyDescent="0.2">
      <c r="A120" s="81">
        <v>3000</v>
      </c>
      <c r="B120" s="82" t="s">
        <v>189</v>
      </c>
      <c r="C120" s="83"/>
      <c r="D120" s="84"/>
      <c r="E120" s="85"/>
      <c r="F120" s="85"/>
      <c r="G120" s="85"/>
      <c r="H120" s="85"/>
      <c r="I120" s="80"/>
      <c r="J120" s="74"/>
      <c r="K120" s="75"/>
      <c r="L120" s="75"/>
      <c r="M120" s="76"/>
    </row>
    <row r="121" spans="1:13" ht="13.25" customHeight="1" x14ac:dyDescent="0.2">
      <c r="A121" s="86"/>
      <c r="B121" s="66" t="s">
        <v>190</v>
      </c>
      <c r="C121" s="66" t="s">
        <v>191</v>
      </c>
      <c r="D121" s="87"/>
      <c r="E121" s="72"/>
      <c r="F121" s="72"/>
      <c r="G121" s="72"/>
      <c r="H121" s="79">
        <f t="shared" ref="H121:H127" si="20">ROUNDDOWN(D121+(E121*$E$3)+(F121*$F$3)+(G121*$G$3),0)</f>
        <v>0</v>
      </c>
      <c r="I121" s="80"/>
      <c r="J121" s="74"/>
      <c r="K121" s="75"/>
      <c r="L121" s="75"/>
      <c r="M121" s="76"/>
    </row>
    <row r="122" spans="1:13" ht="13.25" customHeight="1" x14ac:dyDescent="0.2">
      <c r="A122" s="86"/>
      <c r="B122" s="66" t="s">
        <v>192</v>
      </c>
      <c r="C122" s="66" t="s">
        <v>193</v>
      </c>
      <c r="D122" s="87"/>
      <c r="E122" s="72"/>
      <c r="F122" s="72"/>
      <c r="G122" s="72"/>
      <c r="H122" s="79">
        <f t="shared" si="20"/>
        <v>0</v>
      </c>
      <c r="I122" s="80"/>
      <c r="J122" s="74"/>
      <c r="K122" s="75"/>
      <c r="L122" s="75"/>
      <c r="M122" s="76"/>
    </row>
    <row r="123" spans="1:13" ht="13.25" customHeight="1" x14ac:dyDescent="0.2">
      <c r="A123" s="86"/>
      <c r="B123" s="66" t="s">
        <v>194</v>
      </c>
      <c r="C123" s="66" t="s">
        <v>195</v>
      </c>
      <c r="D123" s="87"/>
      <c r="E123" s="72"/>
      <c r="F123" s="72"/>
      <c r="G123" s="72"/>
      <c r="H123" s="79">
        <f t="shared" si="20"/>
        <v>0</v>
      </c>
      <c r="I123" s="80"/>
      <c r="J123" s="74"/>
      <c r="K123" s="75"/>
      <c r="L123" s="75"/>
      <c r="M123" s="76"/>
    </row>
    <row r="124" spans="1:13" ht="13.25" customHeight="1" x14ac:dyDescent="0.2">
      <c r="A124" s="86"/>
      <c r="B124" s="66" t="s">
        <v>196</v>
      </c>
      <c r="C124" s="66" t="s">
        <v>197</v>
      </c>
      <c r="D124" s="87"/>
      <c r="E124" s="72"/>
      <c r="F124" s="72"/>
      <c r="G124" s="72"/>
      <c r="H124" s="79">
        <f t="shared" si="20"/>
        <v>0</v>
      </c>
      <c r="I124" s="80"/>
      <c r="J124" s="74"/>
      <c r="K124" s="75"/>
      <c r="L124" s="75"/>
      <c r="M124" s="76"/>
    </row>
    <row r="125" spans="1:13" ht="13.25" customHeight="1" x14ac:dyDescent="0.2">
      <c r="A125" s="86"/>
      <c r="B125" s="66" t="s">
        <v>198</v>
      </c>
      <c r="C125" s="66" t="s">
        <v>199</v>
      </c>
      <c r="D125" s="87"/>
      <c r="E125" s="72"/>
      <c r="F125" s="72"/>
      <c r="G125" s="72"/>
      <c r="H125" s="79">
        <f t="shared" si="20"/>
        <v>0</v>
      </c>
      <c r="I125" s="80"/>
      <c r="J125" s="74"/>
      <c r="K125" s="75"/>
      <c r="L125" s="75"/>
      <c r="M125" s="76"/>
    </row>
    <row r="126" spans="1:13" ht="13.25" customHeight="1" x14ac:dyDescent="0.2">
      <c r="A126" s="86"/>
      <c r="B126" s="66" t="s">
        <v>200</v>
      </c>
      <c r="C126" s="66" t="s">
        <v>201</v>
      </c>
      <c r="D126" s="87"/>
      <c r="E126" s="72"/>
      <c r="F126" s="72"/>
      <c r="G126" s="72"/>
      <c r="H126" s="79">
        <f t="shared" si="20"/>
        <v>0</v>
      </c>
      <c r="I126" s="80"/>
      <c r="J126" s="74"/>
      <c r="K126" s="75"/>
      <c r="L126" s="75"/>
      <c r="M126" s="76"/>
    </row>
    <row r="127" spans="1:13" ht="13.25" customHeight="1" x14ac:dyDescent="0.2">
      <c r="A127" s="86"/>
      <c r="B127" s="66" t="s">
        <v>202</v>
      </c>
      <c r="C127" s="66" t="s">
        <v>164</v>
      </c>
      <c r="D127" s="94"/>
      <c r="E127" s="95"/>
      <c r="F127" s="95"/>
      <c r="G127" s="95"/>
      <c r="H127" s="79">
        <f t="shared" si="20"/>
        <v>0</v>
      </c>
      <c r="I127" s="80"/>
      <c r="J127" s="74"/>
      <c r="K127" s="75"/>
      <c r="L127" s="75"/>
      <c r="M127" s="76"/>
    </row>
    <row r="128" spans="1:13" ht="13.25" customHeight="1" x14ac:dyDescent="0.2">
      <c r="A128" s="228" t="s">
        <v>203</v>
      </c>
      <c r="B128" s="227"/>
      <c r="C128" s="229"/>
      <c r="D128" s="77">
        <f t="shared" ref="D128:H128" si="21">SUM(D121:D127)</f>
        <v>0</v>
      </c>
      <c r="E128" s="79">
        <f t="shared" si="21"/>
        <v>0</v>
      </c>
      <c r="F128" s="79">
        <f t="shared" si="21"/>
        <v>0</v>
      </c>
      <c r="G128" s="79">
        <f t="shared" si="21"/>
        <v>0</v>
      </c>
      <c r="H128" s="77">
        <f t="shared" si="21"/>
        <v>0</v>
      </c>
      <c r="I128" s="80"/>
      <c r="J128" s="74"/>
      <c r="K128" s="75"/>
      <c r="L128" s="75"/>
      <c r="M128" s="76"/>
    </row>
    <row r="129" spans="1:13" ht="13.25" customHeight="1" x14ac:dyDescent="0.2">
      <c r="A129" s="226"/>
      <c r="B129" s="227"/>
      <c r="C129" s="227"/>
      <c r="D129" s="227"/>
      <c r="E129" s="227"/>
      <c r="F129" s="227"/>
      <c r="G129" s="227"/>
      <c r="H129" s="227"/>
      <c r="I129" s="80"/>
      <c r="J129" s="74"/>
      <c r="K129" s="75"/>
      <c r="L129" s="75"/>
      <c r="M129" s="76"/>
    </row>
    <row r="130" spans="1:13" ht="13.25" customHeight="1" x14ac:dyDescent="0.2">
      <c r="A130" s="81">
        <v>3100</v>
      </c>
      <c r="B130" s="82" t="s">
        <v>204</v>
      </c>
      <c r="C130" s="83"/>
      <c r="D130" s="84"/>
      <c r="E130" s="85"/>
      <c r="F130" s="85"/>
      <c r="G130" s="85"/>
      <c r="H130" s="85"/>
      <c r="I130" s="80"/>
      <c r="J130" s="74"/>
      <c r="K130" s="75"/>
      <c r="L130" s="75"/>
      <c r="M130" s="76"/>
    </row>
    <row r="131" spans="1:13" ht="13.25" customHeight="1" x14ac:dyDescent="0.2">
      <c r="A131" s="86"/>
      <c r="B131" s="66" t="s">
        <v>205</v>
      </c>
      <c r="C131" s="66" t="s">
        <v>206</v>
      </c>
      <c r="D131" s="87"/>
      <c r="E131" s="72"/>
      <c r="F131" s="72"/>
      <c r="G131" s="72"/>
      <c r="H131" s="79">
        <f t="shared" ref="H131:H137" si="22">ROUNDDOWN(D131+(E131*$E$3)+(F131*$F$3)+(G131*$G$3),0)</f>
        <v>0</v>
      </c>
      <c r="I131" s="80"/>
      <c r="J131" s="74"/>
      <c r="K131" s="75"/>
      <c r="L131" s="75"/>
      <c r="M131" s="76"/>
    </row>
    <row r="132" spans="1:13" ht="13.25" customHeight="1" x14ac:dyDescent="0.2">
      <c r="A132" s="86"/>
      <c r="B132" s="66" t="s">
        <v>207</v>
      </c>
      <c r="C132" s="66" t="s">
        <v>208</v>
      </c>
      <c r="D132" s="87"/>
      <c r="E132" s="72"/>
      <c r="F132" s="72"/>
      <c r="G132" s="72"/>
      <c r="H132" s="79">
        <f t="shared" si="22"/>
        <v>0</v>
      </c>
      <c r="I132" s="80"/>
      <c r="J132" s="74"/>
      <c r="K132" s="75"/>
      <c r="L132" s="75"/>
      <c r="M132" s="76"/>
    </row>
    <row r="133" spans="1:13" ht="13.25" customHeight="1" x14ac:dyDescent="0.2">
      <c r="A133" s="86"/>
      <c r="B133" s="66" t="s">
        <v>209</v>
      </c>
      <c r="C133" s="66" t="s">
        <v>210</v>
      </c>
      <c r="D133" s="87"/>
      <c r="E133" s="72"/>
      <c r="F133" s="72"/>
      <c r="G133" s="72"/>
      <c r="H133" s="79">
        <f t="shared" si="22"/>
        <v>0</v>
      </c>
      <c r="I133" s="80"/>
      <c r="J133" s="74"/>
      <c r="K133" s="75"/>
      <c r="L133" s="75"/>
      <c r="M133" s="76"/>
    </row>
    <row r="134" spans="1:13" ht="13.25" customHeight="1" x14ac:dyDescent="0.2">
      <c r="A134" s="86"/>
      <c r="B134" s="66" t="s">
        <v>211</v>
      </c>
      <c r="C134" s="66" t="s">
        <v>212</v>
      </c>
      <c r="D134" s="87"/>
      <c r="E134" s="72"/>
      <c r="F134" s="72"/>
      <c r="G134" s="72"/>
      <c r="H134" s="79">
        <f t="shared" si="22"/>
        <v>0</v>
      </c>
      <c r="I134" s="80"/>
      <c r="J134" s="74"/>
      <c r="K134" s="75"/>
      <c r="L134" s="75"/>
      <c r="M134" s="76"/>
    </row>
    <row r="135" spans="1:13" ht="13.25" customHeight="1" x14ac:dyDescent="0.2">
      <c r="A135" s="86"/>
      <c r="B135" s="66" t="s">
        <v>213</v>
      </c>
      <c r="C135" s="66" t="s">
        <v>214</v>
      </c>
      <c r="D135" s="87"/>
      <c r="E135" s="72"/>
      <c r="F135" s="72"/>
      <c r="G135" s="72"/>
      <c r="H135" s="79">
        <f t="shared" si="22"/>
        <v>0</v>
      </c>
      <c r="I135" s="80"/>
      <c r="J135" s="74"/>
      <c r="K135" s="75"/>
      <c r="L135" s="75"/>
      <c r="M135" s="76"/>
    </row>
    <row r="136" spans="1:13" ht="13.25" customHeight="1" x14ac:dyDescent="0.2">
      <c r="A136" s="86"/>
      <c r="B136" s="66" t="s">
        <v>215</v>
      </c>
      <c r="C136" s="66" t="s">
        <v>216</v>
      </c>
      <c r="D136" s="87"/>
      <c r="E136" s="72"/>
      <c r="F136" s="72"/>
      <c r="G136" s="72"/>
      <c r="H136" s="79">
        <f t="shared" si="22"/>
        <v>0</v>
      </c>
      <c r="I136" s="80"/>
      <c r="J136" s="74"/>
      <c r="K136" s="75"/>
      <c r="L136" s="75"/>
      <c r="M136" s="76"/>
    </row>
    <row r="137" spans="1:13" ht="13.25" customHeight="1" x14ac:dyDescent="0.2">
      <c r="A137" s="86"/>
      <c r="B137" s="66" t="s">
        <v>217</v>
      </c>
      <c r="C137" s="66" t="s">
        <v>164</v>
      </c>
      <c r="D137" s="94"/>
      <c r="E137" s="95"/>
      <c r="F137" s="95"/>
      <c r="G137" s="95"/>
      <c r="H137" s="79">
        <f t="shared" si="22"/>
        <v>0</v>
      </c>
      <c r="I137" s="80"/>
      <c r="J137" s="74"/>
      <c r="K137" s="75"/>
      <c r="L137" s="75"/>
      <c r="M137" s="76"/>
    </row>
    <row r="138" spans="1:13" ht="13.25" customHeight="1" x14ac:dyDescent="0.2">
      <c r="A138" s="228" t="s">
        <v>218</v>
      </c>
      <c r="B138" s="227"/>
      <c r="C138" s="229"/>
      <c r="D138" s="77">
        <f t="shared" ref="D138:H138" si="23">SUM(D131:D137)</f>
        <v>0</v>
      </c>
      <c r="E138" s="79">
        <f t="shared" si="23"/>
        <v>0</v>
      </c>
      <c r="F138" s="79">
        <f t="shared" si="23"/>
        <v>0</v>
      </c>
      <c r="G138" s="79">
        <f t="shared" si="23"/>
        <v>0</v>
      </c>
      <c r="H138" s="77">
        <f t="shared" si="23"/>
        <v>0</v>
      </c>
      <c r="I138" s="80"/>
      <c r="J138" s="74"/>
      <c r="K138" s="75"/>
      <c r="L138" s="75"/>
      <c r="M138" s="76"/>
    </row>
    <row r="139" spans="1:13" ht="13.25" customHeight="1" x14ac:dyDescent="0.2">
      <c r="A139" s="226"/>
      <c r="B139" s="227"/>
      <c r="C139" s="227"/>
      <c r="D139" s="227"/>
      <c r="E139" s="227"/>
      <c r="F139" s="227"/>
      <c r="G139" s="227"/>
      <c r="H139" s="227"/>
      <c r="I139" s="80"/>
      <c r="J139" s="74"/>
      <c r="K139" s="75"/>
      <c r="L139" s="75"/>
      <c r="M139" s="76"/>
    </row>
    <row r="140" spans="1:13" ht="13.25" customHeight="1" x14ac:dyDescent="0.2">
      <c r="A140" s="81">
        <v>3200</v>
      </c>
      <c r="B140" s="82" t="s">
        <v>219</v>
      </c>
      <c r="C140" s="83"/>
      <c r="D140" s="84"/>
      <c r="E140" s="85"/>
      <c r="F140" s="85"/>
      <c r="G140" s="85"/>
      <c r="H140" s="85"/>
      <c r="I140" s="80"/>
      <c r="J140" s="74"/>
      <c r="K140" s="75"/>
      <c r="L140" s="75"/>
      <c r="M140" s="76"/>
    </row>
    <row r="141" spans="1:13" ht="13.25" customHeight="1" x14ac:dyDescent="0.2">
      <c r="A141" s="86"/>
      <c r="B141" s="66" t="s">
        <v>220</v>
      </c>
      <c r="C141" s="66" t="s">
        <v>221</v>
      </c>
      <c r="D141" s="87"/>
      <c r="E141" s="72"/>
      <c r="F141" s="72"/>
      <c r="G141" s="72"/>
      <c r="H141" s="79">
        <f t="shared" ref="H141:H146" si="24">ROUNDDOWN(D141+(E141*$E$3)+(F141*$F$3)+(G141*$G$3),0)</f>
        <v>0</v>
      </c>
      <c r="I141" s="80"/>
      <c r="J141" s="74"/>
      <c r="K141" s="75"/>
      <c r="L141" s="75"/>
      <c r="M141" s="76"/>
    </row>
    <row r="142" spans="1:13" ht="13.25" customHeight="1" x14ac:dyDescent="0.2">
      <c r="A142" s="86"/>
      <c r="B142" s="66" t="s">
        <v>222</v>
      </c>
      <c r="C142" s="66" t="s">
        <v>223</v>
      </c>
      <c r="D142" s="87"/>
      <c r="E142" s="72"/>
      <c r="F142" s="72"/>
      <c r="G142" s="72"/>
      <c r="H142" s="79">
        <f t="shared" si="24"/>
        <v>0</v>
      </c>
      <c r="I142" s="80"/>
      <c r="J142" s="74"/>
      <c r="K142" s="75"/>
      <c r="L142" s="75"/>
      <c r="M142" s="76"/>
    </row>
    <row r="143" spans="1:13" ht="13.25" customHeight="1" x14ac:dyDescent="0.2">
      <c r="A143" s="86"/>
      <c r="B143" s="66" t="s">
        <v>224</v>
      </c>
      <c r="C143" s="66" t="s">
        <v>225</v>
      </c>
      <c r="D143" s="87"/>
      <c r="E143" s="72"/>
      <c r="F143" s="72"/>
      <c r="G143" s="72"/>
      <c r="H143" s="79">
        <f t="shared" si="24"/>
        <v>0</v>
      </c>
      <c r="I143" s="80"/>
      <c r="J143" s="74"/>
      <c r="K143" s="75"/>
      <c r="L143" s="75"/>
      <c r="M143" s="76"/>
    </row>
    <row r="144" spans="1:13" ht="13.25" customHeight="1" x14ac:dyDescent="0.2">
      <c r="A144" s="86"/>
      <c r="B144" s="66" t="s">
        <v>226</v>
      </c>
      <c r="C144" s="66" t="s">
        <v>227</v>
      </c>
      <c r="D144" s="87"/>
      <c r="E144" s="72"/>
      <c r="F144" s="72"/>
      <c r="G144" s="72"/>
      <c r="H144" s="79">
        <f t="shared" si="24"/>
        <v>0</v>
      </c>
      <c r="I144" s="80"/>
      <c r="J144" s="74"/>
      <c r="K144" s="75"/>
      <c r="L144" s="75"/>
      <c r="M144" s="76"/>
    </row>
    <row r="145" spans="1:13" ht="13.25" customHeight="1" x14ac:dyDescent="0.2">
      <c r="A145" s="86"/>
      <c r="B145" s="66" t="s">
        <v>228</v>
      </c>
      <c r="C145" s="66" t="s">
        <v>229</v>
      </c>
      <c r="D145" s="87"/>
      <c r="E145" s="72"/>
      <c r="F145" s="72"/>
      <c r="G145" s="72"/>
      <c r="H145" s="79">
        <f t="shared" si="24"/>
        <v>0</v>
      </c>
      <c r="I145" s="80"/>
      <c r="J145" s="74"/>
      <c r="K145" s="75"/>
      <c r="L145" s="75"/>
      <c r="M145" s="76"/>
    </row>
    <row r="146" spans="1:13" ht="13.25" customHeight="1" x14ac:dyDescent="0.2">
      <c r="A146" s="86"/>
      <c r="B146" s="66" t="s">
        <v>230</v>
      </c>
      <c r="C146" s="66" t="s">
        <v>164</v>
      </c>
      <c r="D146" s="94"/>
      <c r="E146" s="95"/>
      <c r="F146" s="95"/>
      <c r="G146" s="95"/>
      <c r="H146" s="79">
        <f t="shared" si="24"/>
        <v>0</v>
      </c>
      <c r="I146" s="80"/>
      <c r="J146" s="74"/>
      <c r="K146" s="75"/>
      <c r="L146" s="75"/>
      <c r="M146" s="76"/>
    </row>
    <row r="147" spans="1:13" ht="13.25" customHeight="1" x14ac:dyDescent="0.2">
      <c r="A147" s="228" t="s">
        <v>231</v>
      </c>
      <c r="B147" s="227"/>
      <c r="C147" s="229"/>
      <c r="D147" s="77">
        <f t="shared" ref="D147:H147" si="25">SUM(D141:D146)</f>
        <v>0</v>
      </c>
      <c r="E147" s="79">
        <f t="shared" si="25"/>
        <v>0</v>
      </c>
      <c r="F147" s="79">
        <f t="shared" si="25"/>
        <v>0</v>
      </c>
      <c r="G147" s="79">
        <f t="shared" si="25"/>
        <v>0</v>
      </c>
      <c r="H147" s="77">
        <f t="shared" si="25"/>
        <v>0</v>
      </c>
      <c r="I147" s="80"/>
      <c r="J147" s="74"/>
      <c r="K147" s="75"/>
      <c r="L147" s="75"/>
      <c r="M147" s="76"/>
    </row>
    <row r="148" spans="1:13" ht="13.25" customHeight="1" x14ac:dyDescent="0.2">
      <c r="A148" s="226"/>
      <c r="B148" s="227"/>
      <c r="C148" s="227"/>
      <c r="D148" s="227"/>
      <c r="E148" s="227"/>
      <c r="F148" s="227"/>
      <c r="G148" s="227"/>
      <c r="H148" s="227"/>
      <c r="I148" s="80"/>
      <c r="J148" s="74"/>
      <c r="K148" s="75"/>
      <c r="L148" s="75"/>
      <c r="M148" s="76"/>
    </row>
    <row r="149" spans="1:13" ht="13.25" customHeight="1" x14ac:dyDescent="0.2">
      <c r="A149" s="81">
        <v>3400</v>
      </c>
      <c r="B149" s="82" t="s">
        <v>232</v>
      </c>
      <c r="C149" s="83"/>
      <c r="D149" s="84"/>
      <c r="E149" s="85"/>
      <c r="F149" s="85"/>
      <c r="G149" s="85"/>
      <c r="H149" s="85"/>
      <c r="I149" s="80"/>
      <c r="J149" s="74"/>
      <c r="K149" s="75"/>
      <c r="L149" s="75"/>
      <c r="M149" s="76"/>
    </row>
    <row r="150" spans="1:13" ht="13.25" customHeight="1" x14ac:dyDescent="0.2">
      <c r="A150" s="86"/>
      <c r="B150" s="66" t="s">
        <v>233</v>
      </c>
      <c r="C150" s="66" t="s">
        <v>234</v>
      </c>
      <c r="D150" s="87"/>
      <c r="E150" s="72"/>
      <c r="F150" s="72"/>
      <c r="G150" s="72"/>
      <c r="H150" s="79">
        <f t="shared" ref="H150:H155" si="26">ROUNDDOWN(D150+(E150*$E$3)+(F150*$F$3)+(G150*$G$3),0)</f>
        <v>0</v>
      </c>
      <c r="I150" s="80"/>
      <c r="J150" s="74"/>
      <c r="K150" s="75"/>
      <c r="L150" s="75"/>
      <c r="M150" s="76"/>
    </row>
    <row r="151" spans="1:13" ht="13.25" customHeight="1" x14ac:dyDescent="0.2">
      <c r="A151" s="86"/>
      <c r="B151" s="66" t="s">
        <v>235</v>
      </c>
      <c r="C151" s="66" t="s">
        <v>236</v>
      </c>
      <c r="D151" s="87"/>
      <c r="E151" s="72"/>
      <c r="F151" s="72"/>
      <c r="G151" s="72"/>
      <c r="H151" s="79">
        <f t="shared" si="26"/>
        <v>0</v>
      </c>
      <c r="I151" s="80"/>
      <c r="J151" s="74"/>
      <c r="K151" s="75"/>
      <c r="L151" s="75"/>
      <c r="M151" s="76"/>
    </row>
    <row r="152" spans="1:13" ht="13.25" customHeight="1" x14ac:dyDescent="0.2">
      <c r="A152" s="86"/>
      <c r="B152" s="66" t="s">
        <v>237</v>
      </c>
      <c r="C152" s="66" t="s">
        <v>238</v>
      </c>
      <c r="D152" s="87"/>
      <c r="E152" s="72"/>
      <c r="F152" s="72"/>
      <c r="G152" s="72"/>
      <c r="H152" s="79">
        <f t="shared" si="26"/>
        <v>0</v>
      </c>
      <c r="I152" s="80"/>
      <c r="J152" s="74"/>
      <c r="K152" s="75"/>
      <c r="L152" s="75"/>
      <c r="M152" s="76"/>
    </row>
    <row r="153" spans="1:13" ht="13.25" customHeight="1" x14ac:dyDescent="0.2">
      <c r="A153" s="86"/>
      <c r="B153" s="66" t="s">
        <v>239</v>
      </c>
      <c r="C153" s="66" t="s">
        <v>240</v>
      </c>
      <c r="D153" s="87"/>
      <c r="E153" s="72"/>
      <c r="F153" s="72"/>
      <c r="G153" s="72"/>
      <c r="H153" s="79">
        <f t="shared" si="26"/>
        <v>0</v>
      </c>
      <c r="I153" s="80"/>
      <c r="J153" s="74"/>
      <c r="K153" s="75"/>
      <c r="L153" s="75"/>
      <c r="M153" s="76"/>
    </row>
    <row r="154" spans="1:13" ht="13.25" customHeight="1" x14ac:dyDescent="0.2">
      <c r="A154" s="86"/>
      <c r="B154" s="66" t="s">
        <v>241</v>
      </c>
      <c r="C154" s="66" t="s">
        <v>242</v>
      </c>
      <c r="D154" s="87"/>
      <c r="E154" s="72"/>
      <c r="F154" s="72"/>
      <c r="G154" s="72"/>
      <c r="H154" s="79">
        <f t="shared" si="26"/>
        <v>0</v>
      </c>
      <c r="I154" s="80"/>
      <c r="J154" s="74"/>
      <c r="K154" s="75"/>
      <c r="L154" s="75"/>
      <c r="M154" s="76"/>
    </row>
    <row r="155" spans="1:13" ht="13.25" customHeight="1" x14ac:dyDescent="0.2">
      <c r="A155" s="86"/>
      <c r="B155" s="66" t="s">
        <v>243</v>
      </c>
      <c r="C155" s="66" t="s">
        <v>164</v>
      </c>
      <c r="D155" s="94"/>
      <c r="E155" s="95"/>
      <c r="F155" s="95"/>
      <c r="G155" s="95"/>
      <c r="H155" s="79">
        <f t="shared" si="26"/>
        <v>0</v>
      </c>
      <c r="I155" s="80"/>
      <c r="J155" s="74"/>
      <c r="K155" s="75"/>
      <c r="L155" s="75"/>
      <c r="M155" s="76"/>
    </row>
    <row r="156" spans="1:13" ht="13.25" customHeight="1" x14ac:dyDescent="0.2">
      <c r="A156" s="228" t="s">
        <v>244</v>
      </c>
      <c r="B156" s="227"/>
      <c r="C156" s="229"/>
      <c r="D156" s="77">
        <f t="shared" ref="D156:H156" si="27">SUM(D150:D155)</f>
        <v>0</v>
      </c>
      <c r="E156" s="79">
        <f t="shared" si="27"/>
        <v>0</v>
      </c>
      <c r="F156" s="79">
        <f t="shared" si="27"/>
        <v>0</v>
      </c>
      <c r="G156" s="79">
        <f t="shared" si="27"/>
        <v>0</v>
      </c>
      <c r="H156" s="77">
        <f t="shared" si="27"/>
        <v>0</v>
      </c>
      <c r="I156" s="80"/>
      <c r="J156" s="74"/>
      <c r="K156" s="75"/>
      <c r="L156" s="75"/>
      <c r="M156" s="76"/>
    </row>
    <row r="157" spans="1:13" ht="13.25" customHeight="1" x14ac:dyDescent="0.2">
      <c r="A157" s="226"/>
      <c r="B157" s="227"/>
      <c r="C157" s="227"/>
      <c r="D157" s="227"/>
      <c r="E157" s="227"/>
      <c r="F157" s="227"/>
      <c r="G157" s="227"/>
      <c r="H157" s="227"/>
      <c r="I157" s="80"/>
      <c r="J157" s="74"/>
      <c r="K157" s="75"/>
      <c r="L157" s="75"/>
      <c r="M157" s="76"/>
    </row>
    <row r="158" spans="1:13" ht="13.25" customHeight="1" x14ac:dyDescent="0.2">
      <c r="A158" s="81">
        <v>3500</v>
      </c>
      <c r="B158" s="82" t="s">
        <v>245</v>
      </c>
      <c r="C158" s="83"/>
      <c r="D158" s="84"/>
      <c r="E158" s="85"/>
      <c r="F158" s="85"/>
      <c r="G158" s="85"/>
      <c r="H158" s="85"/>
      <c r="I158" s="80"/>
      <c r="J158" s="74"/>
      <c r="K158" s="75"/>
      <c r="L158" s="75"/>
      <c r="M158" s="76"/>
    </row>
    <row r="159" spans="1:13" ht="13.25" customHeight="1" x14ac:dyDescent="0.2">
      <c r="A159" s="86"/>
      <c r="B159" s="66" t="s">
        <v>246</v>
      </c>
      <c r="C159" s="66" t="s">
        <v>247</v>
      </c>
      <c r="D159" s="72"/>
      <c r="E159" s="72"/>
      <c r="F159" s="72"/>
      <c r="G159" s="72"/>
      <c r="H159" s="79">
        <f>ROUNDDOWN(D159+(E159*$E$3)+(F159*$F$3)+(G159*$G$3),0)</f>
        <v>0</v>
      </c>
      <c r="I159" s="80"/>
      <c r="J159" s="74"/>
      <c r="K159" s="75"/>
      <c r="L159" s="75"/>
      <c r="M159" s="76"/>
    </row>
    <row r="160" spans="1:13" ht="13.25" customHeight="1" x14ac:dyDescent="0.2">
      <c r="A160" s="86"/>
      <c r="B160" s="66" t="s">
        <v>248</v>
      </c>
      <c r="C160" s="66" t="s">
        <v>249</v>
      </c>
      <c r="D160" s="72"/>
      <c r="E160" s="72"/>
      <c r="F160" s="72"/>
      <c r="G160" s="72"/>
      <c r="H160" s="79">
        <f>ROUNDDOWN(D160+(E160*$E$3)+(F160*$F$3)+(G160*$G$3),0)</f>
        <v>0</v>
      </c>
      <c r="I160" s="80"/>
      <c r="J160" s="74"/>
      <c r="K160" s="75"/>
      <c r="L160" s="75"/>
      <c r="M160" s="76"/>
    </row>
    <row r="161" spans="1:13" ht="13.25" customHeight="1" x14ac:dyDescent="0.2">
      <c r="A161" s="86"/>
      <c r="B161" s="66" t="s">
        <v>250</v>
      </c>
      <c r="C161" s="66" t="s">
        <v>251</v>
      </c>
      <c r="D161" s="72"/>
      <c r="E161" s="72"/>
      <c r="F161" s="72"/>
      <c r="G161" s="72"/>
      <c r="H161" s="79">
        <f>ROUNDDOWN(D161+(E161*$E$3)+(F161*$F$3)+(G161*$G$3),0)</f>
        <v>0</v>
      </c>
      <c r="I161" s="80"/>
      <c r="J161" s="74"/>
      <c r="K161" s="75"/>
      <c r="L161" s="75"/>
      <c r="M161" s="76"/>
    </row>
    <row r="162" spans="1:13" ht="13.25" customHeight="1" x14ac:dyDescent="0.2">
      <c r="A162" s="86"/>
      <c r="B162" s="66" t="s">
        <v>252</v>
      </c>
      <c r="C162" s="66" t="s">
        <v>253</v>
      </c>
      <c r="D162" s="72"/>
      <c r="E162" s="72"/>
      <c r="F162" s="72"/>
      <c r="G162" s="72"/>
      <c r="H162" s="79">
        <f>ROUNDDOWN(D162+(E162*$E$3)+(F162*$F$3)+(G162*$G$3),0)</f>
        <v>0</v>
      </c>
      <c r="I162" s="80"/>
      <c r="J162" s="74"/>
      <c r="K162" s="75"/>
      <c r="L162" s="75"/>
      <c r="M162" s="76"/>
    </row>
    <row r="163" spans="1:13" ht="13.25" customHeight="1" x14ac:dyDescent="0.2">
      <c r="A163" s="228" t="s">
        <v>254</v>
      </c>
      <c r="B163" s="227"/>
      <c r="C163" s="229"/>
      <c r="D163" s="77">
        <f t="shared" ref="D163:H163" si="28">SUM(D159:D162)</f>
        <v>0</v>
      </c>
      <c r="E163" s="79">
        <f t="shared" si="28"/>
        <v>0</v>
      </c>
      <c r="F163" s="79">
        <f t="shared" si="28"/>
        <v>0</v>
      </c>
      <c r="G163" s="79">
        <f t="shared" si="28"/>
        <v>0</v>
      </c>
      <c r="H163" s="77">
        <f t="shared" si="28"/>
        <v>0</v>
      </c>
      <c r="I163" s="80"/>
      <c r="J163" s="74"/>
      <c r="K163" s="75"/>
      <c r="L163" s="75"/>
      <c r="M163" s="76"/>
    </row>
    <row r="164" spans="1:13" ht="13.25" customHeight="1" x14ac:dyDescent="0.2">
      <c r="A164" s="226"/>
      <c r="B164" s="227"/>
      <c r="C164" s="227"/>
      <c r="D164" s="227"/>
      <c r="E164" s="227"/>
      <c r="F164" s="227"/>
      <c r="G164" s="227"/>
      <c r="H164" s="227"/>
      <c r="I164" s="80"/>
      <c r="J164" s="74"/>
      <c r="K164" s="75"/>
      <c r="L164" s="75"/>
      <c r="M164" s="76"/>
    </row>
    <row r="165" spans="1:13" ht="13.25" customHeight="1" x14ac:dyDescent="0.2">
      <c r="A165" s="81">
        <v>3700</v>
      </c>
      <c r="B165" s="82" t="s">
        <v>255</v>
      </c>
      <c r="C165" s="83"/>
      <c r="D165" s="84"/>
      <c r="E165" s="85"/>
      <c r="F165" s="85"/>
      <c r="G165" s="85"/>
      <c r="H165" s="85"/>
      <c r="I165" s="80"/>
      <c r="J165" s="74"/>
      <c r="K165" s="75"/>
      <c r="L165" s="75"/>
      <c r="M165" s="76"/>
    </row>
    <row r="166" spans="1:13" ht="13.25" customHeight="1" x14ac:dyDescent="0.2">
      <c r="A166" s="86"/>
      <c r="B166" s="66" t="s">
        <v>256</v>
      </c>
      <c r="C166" s="66" t="s">
        <v>257</v>
      </c>
      <c r="D166" s="87"/>
      <c r="E166" s="72"/>
      <c r="F166" s="72"/>
      <c r="G166" s="72"/>
      <c r="H166" s="79">
        <f t="shared" ref="H166:H173" si="29">ROUNDDOWN(D166+(E166*$E$3)+(F166*$F$3)+(G166*$G$3),0)</f>
        <v>0</v>
      </c>
      <c r="I166" s="80"/>
      <c r="J166" s="74"/>
      <c r="K166" s="75"/>
      <c r="L166" s="75"/>
      <c r="M166" s="76"/>
    </row>
    <row r="167" spans="1:13" ht="13.25" customHeight="1" x14ac:dyDescent="0.2">
      <c r="A167" s="86"/>
      <c r="B167" s="66" t="s">
        <v>258</v>
      </c>
      <c r="C167" s="66" t="s">
        <v>259</v>
      </c>
      <c r="D167" s="87"/>
      <c r="E167" s="72"/>
      <c r="F167" s="72"/>
      <c r="G167" s="72"/>
      <c r="H167" s="79">
        <f t="shared" si="29"/>
        <v>0</v>
      </c>
      <c r="I167" s="80"/>
      <c r="J167" s="74"/>
      <c r="K167" s="75"/>
      <c r="L167" s="75"/>
      <c r="M167" s="76"/>
    </row>
    <row r="168" spans="1:13" ht="13.25" customHeight="1" x14ac:dyDescent="0.2">
      <c r="A168" s="86"/>
      <c r="B168" s="66" t="s">
        <v>260</v>
      </c>
      <c r="C168" s="66" t="s">
        <v>261</v>
      </c>
      <c r="D168" s="87"/>
      <c r="E168" s="72"/>
      <c r="F168" s="72"/>
      <c r="G168" s="72"/>
      <c r="H168" s="79">
        <f t="shared" si="29"/>
        <v>0</v>
      </c>
      <c r="I168" s="80"/>
      <c r="J168" s="74"/>
      <c r="K168" s="75"/>
      <c r="L168" s="75"/>
      <c r="M168" s="76"/>
    </row>
    <row r="169" spans="1:13" ht="13.25" customHeight="1" x14ac:dyDescent="0.2">
      <c r="A169" s="86"/>
      <c r="B169" s="66" t="s">
        <v>262</v>
      </c>
      <c r="C169" s="66" t="s">
        <v>263</v>
      </c>
      <c r="D169" s="87"/>
      <c r="E169" s="72"/>
      <c r="F169" s="72"/>
      <c r="G169" s="72"/>
      <c r="H169" s="79">
        <f t="shared" si="29"/>
        <v>0</v>
      </c>
      <c r="I169" s="80"/>
      <c r="J169" s="74"/>
      <c r="K169" s="75"/>
      <c r="L169" s="75"/>
      <c r="M169" s="76"/>
    </row>
    <row r="170" spans="1:13" ht="13.25" customHeight="1" x14ac:dyDescent="0.2">
      <c r="A170" s="86"/>
      <c r="B170" s="66" t="s">
        <v>264</v>
      </c>
      <c r="C170" s="66" t="s">
        <v>265</v>
      </c>
      <c r="D170" s="87"/>
      <c r="E170" s="72"/>
      <c r="F170" s="72"/>
      <c r="G170" s="72"/>
      <c r="H170" s="79">
        <f t="shared" si="29"/>
        <v>0</v>
      </c>
      <c r="I170" s="80"/>
      <c r="J170" s="74"/>
      <c r="K170" s="75"/>
      <c r="L170" s="75"/>
      <c r="M170" s="76"/>
    </row>
    <row r="171" spans="1:13" ht="13.25" customHeight="1" x14ac:dyDescent="0.2">
      <c r="A171" s="86"/>
      <c r="B171" s="66" t="s">
        <v>266</v>
      </c>
      <c r="C171" s="66" t="s">
        <v>267</v>
      </c>
      <c r="D171" s="87"/>
      <c r="E171" s="72"/>
      <c r="F171" s="72"/>
      <c r="G171" s="72"/>
      <c r="H171" s="79">
        <f t="shared" si="29"/>
        <v>0</v>
      </c>
      <c r="I171" s="80"/>
      <c r="J171" s="74"/>
      <c r="K171" s="75"/>
      <c r="L171" s="75"/>
      <c r="M171" s="76"/>
    </row>
    <row r="172" spans="1:13" ht="13.25" customHeight="1" x14ac:dyDescent="0.2">
      <c r="A172" s="86"/>
      <c r="B172" s="66" t="s">
        <v>268</v>
      </c>
      <c r="C172" s="66" t="s">
        <v>269</v>
      </c>
      <c r="D172" s="87"/>
      <c r="E172" s="72"/>
      <c r="F172" s="72"/>
      <c r="G172" s="72"/>
      <c r="H172" s="79">
        <f t="shared" si="29"/>
        <v>0</v>
      </c>
      <c r="I172" s="80"/>
      <c r="J172" s="74"/>
      <c r="K172" s="75"/>
      <c r="L172" s="75"/>
      <c r="M172" s="76"/>
    </row>
    <row r="173" spans="1:13" ht="13.25" customHeight="1" x14ac:dyDescent="0.2">
      <c r="A173" s="86"/>
      <c r="B173" s="66" t="s">
        <v>270</v>
      </c>
      <c r="C173" s="66" t="s">
        <v>164</v>
      </c>
      <c r="D173" s="94"/>
      <c r="E173" s="95"/>
      <c r="F173" s="95"/>
      <c r="G173" s="95"/>
      <c r="H173" s="79">
        <f t="shared" si="29"/>
        <v>0</v>
      </c>
      <c r="I173" s="80"/>
      <c r="J173" s="74"/>
      <c r="K173" s="75"/>
      <c r="L173" s="75"/>
      <c r="M173" s="76"/>
    </row>
    <row r="174" spans="1:13" ht="13.25" customHeight="1" x14ac:dyDescent="0.2">
      <c r="A174" s="228" t="s">
        <v>271</v>
      </c>
      <c r="B174" s="227"/>
      <c r="C174" s="229"/>
      <c r="D174" s="77">
        <f t="shared" ref="D174:H174" si="30">SUM(D166:D173)</f>
        <v>0</v>
      </c>
      <c r="E174" s="79">
        <f t="shared" si="30"/>
        <v>0</v>
      </c>
      <c r="F174" s="79">
        <f t="shared" si="30"/>
        <v>0</v>
      </c>
      <c r="G174" s="79">
        <f t="shared" si="30"/>
        <v>0</v>
      </c>
      <c r="H174" s="77">
        <f t="shared" si="30"/>
        <v>0</v>
      </c>
      <c r="I174" s="80"/>
      <c r="J174" s="74"/>
      <c r="K174" s="75"/>
      <c r="L174" s="75"/>
      <c r="M174" s="76"/>
    </row>
    <row r="175" spans="1:13" ht="13.25" customHeight="1" x14ac:dyDescent="0.2">
      <c r="A175" s="226"/>
      <c r="B175" s="227"/>
      <c r="C175" s="227"/>
      <c r="D175" s="227"/>
      <c r="E175" s="227"/>
      <c r="F175" s="227"/>
      <c r="G175" s="227"/>
      <c r="H175" s="227"/>
      <c r="I175" s="80"/>
      <c r="J175" s="74"/>
      <c r="K175" s="75"/>
      <c r="L175" s="75"/>
      <c r="M175" s="76"/>
    </row>
    <row r="176" spans="1:13" ht="13.25" customHeight="1" x14ac:dyDescent="0.2">
      <c r="A176" s="81">
        <v>3800</v>
      </c>
      <c r="B176" s="82" t="s">
        <v>272</v>
      </c>
      <c r="C176" s="83"/>
      <c r="D176" s="84"/>
      <c r="E176" s="85"/>
      <c r="F176" s="85"/>
      <c r="G176" s="85"/>
      <c r="H176" s="85"/>
      <c r="I176" s="80"/>
      <c r="J176" s="74"/>
      <c r="K176" s="75"/>
      <c r="L176" s="75"/>
      <c r="M176" s="76"/>
    </row>
    <row r="177" spans="1:13" ht="13.25" customHeight="1" x14ac:dyDescent="0.2">
      <c r="A177" s="86"/>
      <c r="B177" s="66" t="s">
        <v>273</v>
      </c>
      <c r="C177" s="66" t="s">
        <v>274</v>
      </c>
      <c r="D177" s="87"/>
      <c r="E177" s="72"/>
      <c r="F177" s="72"/>
      <c r="G177" s="72"/>
      <c r="H177" s="79">
        <f t="shared" ref="H177:H184" si="31">ROUNDDOWN(D177+(E177*$E$3)+(F177*$F$3)+(G177*$G$3),0)</f>
        <v>0</v>
      </c>
      <c r="I177" s="80"/>
      <c r="J177" s="74"/>
      <c r="K177" s="75"/>
      <c r="L177" s="75"/>
      <c r="M177" s="76"/>
    </row>
    <row r="178" spans="1:13" ht="13.25" customHeight="1" x14ac:dyDescent="0.2">
      <c r="A178" s="86"/>
      <c r="B178" s="66" t="s">
        <v>275</v>
      </c>
      <c r="C178" s="66" t="s">
        <v>276</v>
      </c>
      <c r="D178" s="87"/>
      <c r="E178" s="72"/>
      <c r="F178" s="72"/>
      <c r="G178" s="72"/>
      <c r="H178" s="79">
        <f t="shared" si="31"/>
        <v>0</v>
      </c>
      <c r="I178" s="80"/>
      <c r="J178" s="74"/>
      <c r="K178" s="75"/>
      <c r="L178" s="75"/>
      <c r="M178" s="76"/>
    </row>
    <row r="179" spans="1:13" ht="13.25" customHeight="1" x14ac:dyDescent="0.2">
      <c r="A179" s="86"/>
      <c r="B179" s="66" t="s">
        <v>277</v>
      </c>
      <c r="C179" s="66" t="s">
        <v>278</v>
      </c>
      <c r="D179" s="87"/>
      <c r="E179" s="72"/>
      <c r="F179" s="72"/>
      <c r="G179" s="72"/>
      <c r="H179" s="79">
        <f t="shared" si="31"/>
        <v>0</v>
      </c>
      <c r="I179" s="80"/>
      <c r="J179" s="74"/>
      <c r="K179" s="75"/>
      <c r="L179" s="75"/>
      <c r="M179" s="76"/>
    </row>
    <row r="180" spans="1:13" ht="13.25" customHeight="1" x14ac:dyDescent="0.2">
      <c r="A180" s="86"/>
      <c r="B180" s="66" t="s">
        <v>279</v>
      </c>
      <c r="C180" s="66" t="s">
        <v>280</v>
      </c>
      <c r="D180" s="87"/>
      <c r="E180" s="72"/>
      <c r="F180" s="72"/>
      <c r="G180" s="72"/>
      <c r="H180" s="79">
        <f t="shared" si="31"/>
        <v>0</v>
      </c>
      <c r="I180" s="80"/>
      <c r="J180" s="74"/>
      <c r="K180" s="75"/>
      <c r="L180" s="75"/>
      <c r="M180" s="76"/>
    </row>
    <row r="181" spans="1:13" ht="13.25" customHeight="1" x14ac:dyDescent="0.2">
      <c r="A181" s="86"/>
      <c r="B181" s="66" t="s">
        <v>281</v>
      </c>
      <c r="C181" s="66" t="s">
        <v>282</v>
      </c>
      <c r="D181" s="87"/>
      <c r="E181" s="72"/>
      <c r="F181" s="72"/>
      <c r="G181" s="72"/>
      <c r="H181" s="79">
        <f t="shared" si="31"/>
        <v>0</v>
      </c>
      <c r="I181" s="80"/>
      <c r="J181" s="74"/>
      <c r="K181" s="75"/>
      <c r="L181" s="75"/>
      <c r="M181" s="76"/>
    </row>
    <row r="182" spans="1:13" ht="13.25" customHeight="1" x14ac:dyDescent="0.2">
      <c r="A182" s="86"/>
      <c r="B182" s="66" t="s">
        <v>283</v>
      </c>
      <c r="C182" s="66" t="s">
        <v>284</v>
      </c>
      <c r="D182" s="87"/>
      <c r="E182" s="72"/>
      <c r="F182" s="72"/>
      <c r="G182" s="72"/>
      <c r="H182" s="79">
        <f t="shared" si="31"/>
        <v>0</v>
      </c>
      <c r="I182" s="80"/>
      <c r="J182" s="74"/>
      <c r="K182" s="75"/>
      <c r="L182" s="75"/>
      <c r="M182" s="76"/>
    </row>
    <row r="183" spans="1:13" ht="13.25" customHeight="1" x14ac:dyDescent="0.2">
      <c r="A183" s="86"/>
      <c r="B183" s="66" t="s">
        <v>285</v>
      </c>
      <c r="C183" s="66" t="s">
        <v>286</v>
      </c>
      <c r="D183" s="87"/>
      <c r="E183" s="72"/>
      <c r="F183" s="72"/>
      <c r="G183" s="72"/>
      <c r="H183" s="79">
        <f t="shared" si="31"/>
        <v>0</v>
      </c>
      <c r="I183" s="80"/>
      <c r="J183" s="74"/>
      <c r="K183" s="75"/>
      <c r="L183" s="75"/>
      <c r="M183" s="76"/>
    </row>
    <row r="184" spans="1:13" ht="13.25" customHeight="1" x14ac:dyDescent="0.2">
      <c r="A184" s="86"/>
      <c r="B184" s="66" t="s">
        <v>287</v>
      </c>
      <c r="C184" s="66" t="s">
        <v>164</v>
      </c>
      <c r="D184" s="94"/>
      <c r="E184" s="95"/>
      <c r="F184" s="95"/>
      <c r="G184" s="95"/>
      <c r="H184" s="79">
        <f t="shared" si="31"/>
        <v>0</v>
      </c>
      <c r="I184" s="80"/>
      <c r="J184" s="74"/>
      <c r="K184" s="75"/>
      <c r="L184" s="75"/>
      <c r="M184" s="76"/>
    </row>
    <row r="185" spans="1:13" ht="13.25" customHeight="1" x14ac:dyDescent="0.2">
      <c r="A185" s="228" t="s">
        <v>288</v>
      </c>
      <c r="B185" s="227"/>
      <c r="C185" s="229"/>
      <c r="D185" s="77">
        <f t="shared" ref="D185:H185" si="32">SUM(D177:D184)</f>
        <v>0</v>
      </c>
      <c r="E185" s="79">
        <f t="shared" si="32"/>
        <v>0</v>
      </c>
      <c r="F185" s="79">
        <f t="shared" si="32"/>
        <v>0</v>
      </c>
      <c r="G185" s="79">
        <f t="shared" si="32"/>
        <v>0</v>
      </c>
      <c r="H185" s="77">
        <f t="shared" si="32"/>
        <v>0</v>
      </c>
      <c r="I185" s="80"/>
      <c r="J185" s="74"/>
      <c r="K185" s="75"/>
      <c r="L185" s="75"/>
      <c r="M185" s="76"/>
    </row>
    <row r="186" spans="1:13" ht="13.25" customHeight="1" x14ac:dyDescent="0.2">
      <c r="A186" s="226"/>
      <c r="B186" s="227"/>
      <c r="C186" s="227"/>
      <c r="D186" s="227"/>
      <c r="E186" s="227"/>
      <c r="F186" s="227"/>
      <c r="G186" s="227"/>
      <c r="H186" s="227"/>
      <c r="I186" s="80"/>
      <c r="J186" s="74"/>
      <c r="K186" s="75"/>
      <c r="L186" s="75"/>
      <c r="M186" s="76"/>
    </row>
    <row r="187" spans="1:13" ht="13.25" customHeight="1" x14ac:dyDescent="0.2">
      <c r="A187" s="81">
        <v>3900</v>
      </c>
      <c r="B187" s="82" t="s">
        <v>289</v>
      </c>
      <c r="C187" s="83"/>
      <c r="D187" s="84"/>
      <c r="E187" s="85"/>
      <c r="F187" s="85"/>
      <c r="G187" s="85"/>
      <c r="H187" s="85"/>
      <c r="I187" s="80"/>
      <c r="J187" s="74"/>
      <c r="K187" s="75"/>
      <c r="L187" s="75"/>
      <c r="M187" s="76"/>
    </row>
    <row r="188" spans="1:13" ht="13.25" customHeight="1" x14ac:dyDescent="0.2">
      <c r="A188" s="86"/>
      <c r="B188" s="66" t="s">
        <v>290</v>
      </c>
      <c r="C188" s="66" t="s">
        <v>291</v>
      </c>
      <c r="D188" s="87"/>
      <c r="E188" s="72"/>
      <c r="F188" s="72"/>
      <c r="G188" s="72"/>
      <c r="H188" s="79">
        <f t="shared" ref="H188:H195" si="33">ROUNDDOWN(D188+(E188*$E$3)+(F188*$F$3)+(G188*$G$3),0)</f>
        <v>0</v>
      </c>
      <c r="I188" s="80"/>
      <c r="J188" s="74"/>
      <c r="K188" s="75"/>
      <c r="L188" s="75"/>
      <c r="M188" s="76"/>
    </row>
    <row r="189" spans="1:13" ht="13.25" customHeight="1" x14ac:dyDescent="0.2">
      <c r="A189" s="86"/>
      <c r="B189" s="66" t="s">
        <v>292</v>
      </c>
      <c r="C189" s="66" t="s">
        <v>293</v>
      </c>
      <c r="D189" s="87"/>
      <c r="E189" s="72"/>
      <c r="F189" s="72"/>
      <c r="G189" s="72"/>
      <c r="H189" s="79">
        <f t="shared" si="33"/>
        <v>0</v>
      </c>
      <c r="I189" s="80"/>
      <c r="J189" s="74"/>
      <c r="K189" s="75"/>
      <c r="L189" s="75"/>
      <c r="M189" s="76"/>
    </row>
    <row r="190" spans="1:13" ht="13.25" customHeight="1" x14ac:dyDescent="0.2">
      <c r="A190" s="86"/>
      <c r="B190" s="66" t="s">
        <v>294</v>
      </c>
      <c r="C190" s="66" t="s">
        <v>295</v>
      </c>
      <c r="D190" s="87"/>
      <c r="E190" s="72"/>
      <c r="F190" s="72"/>
      <c r="G190" s="72"/>
      <c r="H190" s="79">
        <f t="shared" si="33"/>
        <v>0</v>
      </c>
      <c r="I190" s="80"/>
      <c r="J190" s="74"/>
      <c r="K190" s="75"/>
      <c r="L190" s="75"/>
      <c r="M190" s="76"/>
    </row>
    <row r="191" spans="1:13" ht="13.25" customHeight="1" x14ac:dyDescent="0.2">
      <c r="A191" s="86"/>
      <c r="B191" s="66" t="s">
        <v>296</v>
      </c>
      <c r="C191" s="66" t="s">
        <v>297</v>
      </c>
      <c r="D191" s="87"/>
      <c r="E191" s="72"/>
      <c r="F191" s="72"/>
      <c r="G191" s="72"/>
      <c r="H191" s="79">
        <f t="shared" si="33"/>
        <v>0</v>
      </c>
      <c r="I191" s="80"/>
      <c r="J191" s="74"/>
      <c r="K191" s="75"/>
      <c r="L191" s="75"/>
      <c r="M191" s="76"/>
    </row>
    <row r="192" spans="1:13" ht="13.25" customHeight="1" x14ac:dyDescent="0.2">
      <c r="A192" s="86"/>
      <c r="B192" s="66" t="s">
        <v>298</v>
      </c>
      <c r="C192" s="66" t="s">
        <v>299</v>
      </c>
      <c r="D192" s="87"/>
      <c r="E192" s="72"/>
      <c r="F192" s="72"/>
      <c r="G192" s="72"/>
      <c r="H192" s="79">
        <f t="shared" si="33"/>
        <v>0</v>
      </c>
      <c r="I192" s="80"/>
      <c r="J192" s="74"/>
      <c r="K192" s="75"/>
      <c r="L192" s="75"/>
      <c r="M192" s="76"/>
    </row>
    <row r="193" spans="1:13" ht="13.25" customHeight="1" x14ac:dyDescent="0.2">
      <c r="A193" s="86"/>
      <c r="B193" s="66" t="s">
        <v>300</v>
      </c>
      <c r="C193" s="66" t="s">
        <v>301</v>
      </c>
      <c r="D193" s="87"/>
      <c r="E193" s="72"/>
      <c r="F193" s="72"/>
      <c r="G193" s="72"/>
      <c r="H193" s="79">
        <f t="shared" si="33"/>
        <v>0</v>
      </c>
      <c r="I193" s="80"/>
      <c r="J193" s="74"/>
      <c r="K193" s="75"/>
      <c r="L193" s="75"/>
      <c r="M193" s="76"/>
    </row>
    <row r="194" spans="1:13" ht="13.25" customHeight="1" x14ac:dyDescent="0.2">
      <c r="A194" s="86"/>
      <c r="B194" s="66" t="s">
        <v>302</v>
      </c>
      <c r="C194" s="66" t="s">
        <v>303</v>
      </c>
      <c r="D194" s="87"/>
      <c r="E194" s="72"/>
      <c r="F194" s="72"/>
      <c r="G194" s="72"/>
      <c r="H194" s="79">
        <f t="shared" si="33"/>
        <v>0</v>
      </c>
      <c r="I194" s="80"/>
      <c r="J194" s="74"/>
      <c r="K194" s="75"/>
      <c r="L194" s="75"/>
      <c r="M194" s="76"/>
    </row>
    <row r="195" spans="1:13" ht="13.25" customHeight="1" x14ac:dyDescent="0.2">
      <c r="A195" s="86"/>
      <c r="B195" s="66" t="s">
        <v>304</v>
      </c>
      <c r="C195" s="66" t="s">
        <v>164</v>
      </c>
      <c r="D195" s="94"/>
      <c r="E195" s="95"/>
      <c r="F195" s="95"/>
      <c r="G195" s="95"/>
      <c r="H195" s="79">
        <f t="shared" si="33"/>
        <v>0</v>
      </c>
      <c r="I195" s="80"/>
      <c r="J195" s="74"/>
      <c r="K195" s="75"/>
      <c r="L195" s="75"/>
      <c r="M195" s="76"/>
    </row>
    <row r="196" spans="1:13" ht="13.25" customHeight="1" x14ac:dyDescent="0.2">
      <c r="A196" s="228" t="s">
        <v>305</v>
      </c>
      <c r="B196" s="227"/>
      <c r="C196" s="229"/>
      <c r="D196" s="77">
        <f t="shared" ref="D196:H196" si="34">SUM(D188:D195)</f>
        <v>0</v>
      </c>
      <c r="E196" s="79">
        <f t="shared" si="34"/>
        <v>0</v>
      </c>
      <c r="F196" s="79">
        <f t="shared" si="34"/>
        <v>0</v>
      </c>
      <c r="G196" s="79">
        <f t="shared" si="34"/>
        <v>0</v>
      </c>
      <c r="H196" s="77">
        <f t="shared" si="34"/>
        <v>0</v>
      </c>
      <c r="I196" s="80"/>
      <c r="J196" s="74"/>
      <c r="K196" s="75"/>
      <c r="L196" s="75"/>
      <c r="M196" s="76"/>
    </row>
    <row r="197" spans="1:13" ht="13.25" customHeight="1" x14ac:dyDescent="0.2">
      <c r="A197" s="226"/>
      <c r="B197" s="227"/>
      <c r="C197" s="227"/>
      <c r="D197" s="227"/>
      <c r="E197" s="227"/>
      <c r="F197" s="227"/>
      <c r="G197" s="227"/>
      <c r="H197" s="227"/>
      <c r="I197" s="80"/>
      <c r="J197" s="74"/>
      <c r="K197" s="75"/>
      <c r="L197" s="75"/>
      <c r="M197" s="76"/>
    </row>
    <row r="198" spans="1:13" ht="13.25" customHeight="1" x14ac:dyDescent="0.2">
      <c r="A198" s="81">
        <v>4000</v>
      </c>
      <c r="B198" s="82" t="s">
        <v>306</v>
      </c>
      <c r="C198" s="83"/>
      <c r="D198" s="84"/>
      <c r="E198" s="85"/>
      <c r="F198" s="85"/>
      <c r="G198" s="85"/>
      <c r="H198" s="85"/>
      <c r="I198" s="80"/>
      <c r="J198" s="74"/>
      <c r="K198" s="75"/>
      <c r="L198" s="75"/>
      <c r="M198" s="76"/>
    </row>
    <row r="199" spans="1:13" ht="13.25" customHeight="1" x14ac:dyDescent="0.2">
      <c r="A199" s="86"/>
      <c r="B199" s="66" t="s">
        <v>307</v>
      </c>
      <c r="C199" s="66" t="s">
        <v>308</v>
      </c>
      <c r="D199" s="87"/>
      <c r="E199" s="72"/>
      <c r="F199" s="72"/>
      <c r="G199" s="72"/>
      <c r="H199" s="79">
        <f>ROUNDDOWN(D199+(E199*$E$3)+(F199*$F$3)+(G199*$G$3),0)</f>
        <v>0</v>
      </c>
      <c r="I199" s="80"/>
      <c r="J199" s="74"/>
      <c r="K199" s="75"/>
      <c r="L199" s="75"/>
      <c r="M199" s="76"/>
    </row>
    <row r="200" spans="1:13" ht="13.25" customHeight="1" x14ac:dyDescent="0.2">
      <c r="A200" s="86"/>
      <c r="B200" s="66" t="s">
        <v>309</v>
      </c>
      <c r="C200" s="66" t="s">
        <v>310</v>
      </c>
      <c r="D200" s="87"/>
      <c r="E200" s="72"/>
      <c r="F200" s="72"/>
      <c r="G200" s="72"/>
      <c r="H200" s="79">
        <f>ROUNDDOWN(D200+(E200*$E$3)+(F200*$F$3)+(G200*$G$3),0)</f>
        <v>0</v>
      </c>
      <c r="I200" s="80"/>
      <c r="J200" s="74"/>
      <c r="K200" s="75"/>
      <c r="L200" s="75"/>
      <c r="M200" s="76"/>
    </row>
    <row r="201" spans="1:13" ht="13.25" customHeight="1" x14ac:dyDescent="0.2">
      <c r="A201" s="86"/>
      <c r="B201" s="66" t="s">
        <v>311</v>
      </c>
      <c r="C201" s="66" t="s">
        <v>312</v>
      </c>
      <c r="D201" s="87"/>
      <c r="E201" s="72"/>
      <c r="F201" s="72"/>
      <c r="G201" s="72"/>
      <c r="H201" s="79">
        <f>ROUNDDOWN(D201+(E201*$E$3)+(F201*$F$3)+(G201*$G$3),0)</f>
        <v>0</v>
      </c>
      <c r="I201" s="80"/>
      <c r="J201" s="74"/>
      <c r="K201" s="75"/>
      <c r="L201" s="75"/>
      <c r="M201" s="76"/>
    </row>
    <row r="202" spans="1:13" ht="13.25" customHeight="1" x14ac:dyDescent="0.2">
      <c r="A202" s="86"/>
      <c r="B202" s="66" t="s">
        <v>313</v>
      </c>
      <c r="C202" s="66" t="s">
        <v>314</v>
      </c>
      <c r="D202" s="94"/>
      <c r="E202" s="95"/>
      <c r="F202" s="95"/>
      <c r="G202" s="95"/>
      <c r="H202" s="79">
        <f>ROUNDDOWN(D202+(E202*$E$3)+(F202*$F$3)+(G202*$G$3),0)</f>
        <v>0</v>
      </c>
      <c r="I202" s="80"/>
      <c r="J202" s="74"/>
      <c r="K202" s="75"/>
      <c r="L202" s="75"/>
      <c r="M202" s="76"/>
    </row>
    <row r="203" spans="1:13" ht="13.25" customHeight="1" x14ac:dyDescent="0.2">
      <c r="A203" s="228" t="s">
        <v>315</v>
      </c>
      <c r="B203" s="227"/>
      <c r="C203" s="229"/>
      <c r="D203" s="77">
        <f t="shared" ref="D203:H203" si="35">SUM(D199:D202)</f>
        <v>0</v>
      </c>
      <c r="E203" s="79">
        <f t="shared" si="35"/>
        <v>0</v>
      </c>
      <c r="F203" s="79">
        <f t="shared" si="35"/>
        <v>0</v>
      </c>
      <c r="G203" s="79">
        <f t="shared" si="35"/>
        <v>0</v>
      </c>
      <c r="H203" s="77">
        <f t="shared" si="35"/>
        <v>0</v>
      </c>
      <c r="I203" s="80"/>
      <c r="J203" s="74"/>
      <c r="K203" s="75"/>
      <c r="L203" s="75"/>
      <c r="M203" s="76"/>
    </row>
    <row r="204" spans="1:13" ht="13.25" customHeight="1" x14ac:dyDescent="0.2">
      <c r="A204" s="226"/>
      <c r="B204" s="227"/>
      <c r="C204" s="227"/>
      <c r="D204" s="227"/>
      <c r="E204" s="227"/>
      <c r="F204" s="227"/>
      <c r="G204" s="227"/>
      <c r="H204" s="227"/>
      <c r="I204" s="80"/>
      <c r="J204" s="74"/>
      <c r="K204" s="75"/>
      <c r="L204" s="75"/>
      <c r="M204" s="76"/>
    </row>
    <row r="205" spans="1:13" ht="13.25" customHeight="1" x14ac:dyDescent="0.2">
      <c r="A205" s="81">
        <v>4200</v>
      </c>
      <c r="B205" s="82" t="s">
        <v>316</v>
      </c>
      <c r="C205" s="83"/>
      <c r="D205" s="84"/>
      <c r="E205" s="85"/>
      <c r="F205" s="85"/>
      <c r="G205" s="85"/>
      <c r="H205" s="85"/>
      <c r="I205" s="80"/>
      <c r="J205" s="74"/>
      <c r="K205" s="75"/>
      <c r="L205" s="75"/>
      <c r="M205" s="76"/>
    </row>
    <row r="206" spans="1:13" ht="13.25" customHeight="1" x14ac:dyDescent="0.2">
      <c r="A206" s="86"/>
      <c r="B206" s="66" t="s">
        <v>317</v>
      </c>
      <c r="C206" s="66" t="s">
        <v>318</v>
      </c>
      <c r="D206" s="87"/>
      <c r="E206" s="72"/>
      <c r="F206" s="72"/>
      <c r="G206" s="72"/>
      <c r="H206" s="79">
        <f t="shared" ref="H206:H211" si="36">ROUNDDOWN(D206+(E206*$E$3)+(F206*$F$3)+(G206*$G$3),0)</f>
        <v>0</v>
      </c>
      <c r="I206" s="80"/>
      <c r="J206" s="74"/>
      <c r="K206" s="75"/>
      <c r="L206" s="75"/>
      <c r="M206" s="76"/>
    </row>
    <row r="207" spans="1:13" ht="13.25" customHeight="1" x14ac:dyDescent="0.2">
      <c r="A207" s="86"/>
      <c r="B207" s="66" t="s">
        <v>319</v>
      </c>
      <c r="C207" s="66" t="s">
        <v>320</v>
      </c>
      <c r="D207" s="87"/>
      <c r="E207" s="72"/>
      <c r="F207" s="72"/>
      <c r="G207" s="72"/>
      <c r="H207" s="79">
        <f t="shared" si="36"/>
        <v>0</v>
      </c>
      <c r="I207" s="80"/>
      <c r="J207" s="74"/>
      <c r="K207" s="75"/>
      <c r="L207" s="75"/>
      <c r="M207" s="76"/>
    </row>
    <row r="208" spans="1:13" ht="13.25" customHeight="1" x14ac:dyDescent="0.2">
      <c r="A208" s="86"/>
      <c r="B208" s="66" t="s">
        <v>321</v>
      </c>
      <c r="C208" s="66" t="s">
        <v>322</v>
      </c>
      <c r="D208" s="87"/>
      <c r="E208" s="72"/>
      <c r="F208" s="72"/>
      <c r="G208" s="72"/>
      <c r="H208" s="79">
        <f t="shared" si="36"/>
        <v>0</v>
      </c>
      <c r="I208" s="80"/>
      <c r="J208" s="74"/>
      <c r="K208" s="75"/>
      <c r="L208" s="75"/>
      <c r="M208" s="76"/>
    </row>
    <row r="209" spans="1:13" ht="13.25" customHeight="1" x14ac:dyDescent="0.2">
      <c r="A209" s="86"/>
      <c r="B209" s="66" t="s">
        <v>323</v>
      </c>
      <c r="C209" s="66" t="s">
        <v>324</v>
      </c>
      <c r="D209" s="87"/>
      <c r="E209" s="72"/>
      <c r="F209" s="72"/>
      <c r="G209" s="72"/>
      <c r="H209" s="79">
        <f t="shared" si="36"/>
        <v>0</v>
      </c>
      <c r="I209" s="80"/>
      <c r="J209" s="74"/>
      <c r="K209" s="75"/>
      <c r="L209" s="75"/>
      <c r="M209" s="76"/>
    </row>
    <row r="210" spans="1:13" ht="13.25" customHeight="1" x14ac:dyDescent="0.2">
      <c r="A210" s="86"/>
      <c r="B210" s="66" t="s">
        <v>325</v>
      </c>
      <c r="C210" s="66" t="s">
        <v>326</v>
      </c>
      <c r="D210" s="87"/>
      <c r="E210" s="72"/>
      <c r="F210" s="72"/>
      <c r="G210" s="72"/>
      <c r="H210" s="79">
        <f t="shared" si="36"/>
        <v>0</v>
      </c>
      <c r="I210" s="80"/>
      <c r="J210" s="74"/>
      <c r="K210" s="75"/>
      <c r="L210" s="75"/>
      <c r="M210" s="76"/>
    </row>
    <row r="211" spans="1:13" ht="13.25" customHeight="1" x14ac:dyDescent="0.2">
      <c r="A211" s="86"/>
      <c r="B211" s="66" t="s">
        <v>327</v>
      </c>
      <c r="C211" s="66" t="s">
        <v>328</v>
      </c>
      <c r="D211" s="87"/>
      <c r="E211" s="72"/>
      <c r="F211" s="72"/>
      <c r="G211" s="72"/>
      <c r="H211" s="79">
        <f t="shared" si="36"/>
        <v>0</v>
      </c>
      <c r="I211" s="80"/>
      <c r="J211" s="74"/>
      <c r="K211" s="75"/>
      <c r="L211" s="75"/>
      <c r="M211" s="76"/>
    </row>
    <row r="212" spans="1:13" ht="13.25" customHeight="1" x14ac:dyDescent="0.2">
      <c r="A212" s="228" t="s">
        <v>329</v>
      </c>
      <c r="B212" s="227"/>
      <c r="C212" s="229"/>
      <c r="D212" s="77">
        <f t="shared" ref="D212:H212" si="37">SUM(D206:D211)</f>
        <v>0</v>
      </c>
      <c r="E212" s="79">
        <f t="shared" si="37"/>
        <v>0</v>
      </c>
      <c r="F212" s="79">
        <f t="shared" si="37"/>
        <v>0</v>
      </c>
      <c r="G212" s="79">
        <f t="shared" si="37"/>
        <v>0</v>
      </c>
      <c r="H212" s="77">
        <f t="shared" si="37"/>
        <v>0</v>
      </c>
      <c r="I212" s="80"/>
      <c r="J212" s="74"/>
      <c r="K212" s="75"/>
      <c r="L212" s="75"/>
      <c r="M212" s="76"/>
    </row>
    <row r="213" spans="1:13" ht="13.25" customHeight="1" x14ac:dyDescent="0.2">
      <c r="A213" s="226"/>
      <c r="B213" s="227"/>
      <c r="C213" s="227"/>
      <c r="D213" s="227"/>
      <c r="E213" s="227"/>
      <c r="F213" s="227"/>
      <c r="G213" s="227"/>
      <c r="H213" s="227"/>
      <c r="I213" s="80"/>
      <c r="J213" s="74"/>
      <c r="K213" s="75"/>
      <c r="L213" s="75"/>
      <c r="M213" s="76"/>
    </row>
    <row r="214" spans="1:13" ht="13.25" customHeight="1" x14ac:dyDescent="0.2">
      <c r="A214" s="81">
        <v>4400</v>
      </c>
      <c r="B214" s="82" t="s">
        <v>330</v>
      </c>
      <c r="C214" s="83"/>
      <c r="D214" s="84"/>
      <c r="E214" s="85"/>
      <c r="F214" s="85"/>
      <c r="G214" s="85"/>
      <c r="H214" s="85"/>
      <c r="I214" s="80"/>
      <c r="J214" s="74"/>
      <c r="K214" s="75"/>
      <c r="L214" s="75"/>
      <c r="M214" s="76"/>
    </row>
    <row r="215" spans="1:13" ht="13.25" customHeight="1" x14ac:dyDescent="0.2">
      <c r="A215" s="86"/>
      <c r="B215" s="66" t="s">
        <v>331</v>
      </c>
      <c r="C215" s="66" t="s">
        <v>53</v>
      </c>
      <c r="D215" s="87"/>
      <c r="E215" s="72"/>
      <c r="F215" s="72"/>
      <c r="G215" s="72"/>
      <c r="H215" s="79">
        <f t="shared" ref="H215:H235" si="38">ROUNDDOWN(D215+(E215*$E$3)+(F215*$F$3)+(G215*$G$3),0)</f>
        <v>0</v>
      </c>
      <c r="I215" s="80"/>
      <c r="J215" s="74"/>
      <c r="K215" s="75"/>
      <c r="L215" s="75"/>
      <c r="M215" s="76"/>
    </row>
    <row r="216" spans="1:13" ht="13.25" customHeight="1" x14ac:dyDescent="0.2">
      <c r="A216" s="86"/>
      <c r="B216" s="66" t="s">
        <v>332</v>
      </c>
      <c r="C216" s="66" t="s">
        <v>333</v>
      </c>
      <c r="D216" s="87"/>
      <c r="E216" s="72"/>
      <c r="F216" s="72"/>
      <c r="G216" s="72"/>
      <c r="H216" s="79">
        <f t="shared" si="38"/>
        <v>0</v>
      </c>
      <c r="I216" s="80"/>
      <c r="J216" s="74"/>
      <c r="K216" s="75"/>
      <c r="L216" s="75"/>
      <c r="M216" s="76"/>
    </row>
    <row r="217" spans="1:13" ht="13.25" customHeight="1" x14ac:dyDescent="0.2">
      <c r="A217" s="86"/>
      <c r="B217" s="66" t="s">
        <v>334</v>
      </c>
      <c r="C217" s="66" t="s">
        <v>98</v>
      </c>
      <c r="D217" s="87"/>
      <c r="E217" s="72"/>
      <c r="F217" s="72"/>
      <c r="G217" s="72"/>
      <c r="H217" s="79">
        <f t="shared" si="38"/>
        <v>0</v>
      </c>
      <c r="I217" s="80"/>
      <c r="J217" s="74"/>
      <c r="K217" s="75"/>
      <c r="L217" s="75"/>
      <c r="M217" s="76"/>
    </row>
    <row r="218" spans="1:13" ht="13.25" customHeight="1" x14ac:dyDescent="0.2">
      <c r="A218" s="86"/>
      <c r="B218" s="66" t="s">
        <v>335</v>
      </c>
      <c r="C218" s="66" t="s">
        <v>336</v>
      </c>
      <c r="D218" s="87"/>
      <c r="E218" s="72"/>
      <c r="F218" s="72"/>
      <c r="G218" s="72"/>
      <c r="H218" s="79">
        <f t="shared" si="38"/>
        <v>0</v>
      </c>
      <c r="I218" s="80"/>
      <c r="J218" s="74"/>
      <c r="K218" s="75"/>
      <c r="L218" s="75"/>
      <c r="M218" s="76"/>
    </row>
    <row r="219" spans="1:13" ht="13.25" customHeight="1" x14ac:dyDescent="0.2">
      <c r="A219" s="86"/>
      <c r="B219" s="66" t="s">
        <v>337</v>
      </c>
      <c r="C219" s="66" t="s">
        <v>338</v>
      </c>
      <c r="D219" s="87"/>
      <c r="E219" s="72"/>
      <c r="F219" s="72"/>
      <c r="G219" s="72"/>
      <c r="H219" s="79">
        <f t="shared" si="38"/>
        <v>0</v>
      </c>
      <c r="I219" s="80"/>
      <c r="J219" s="74"/>
      <c r="K219" s="75"/>
      <c r="L219" s="75"/>
      <c r="M219" s="76"/>
    </row>
    <row r="220" spans="1:13" ht="13.25" customHeight="1" x14ac:dyDescent="0.2">
      <c r="A220" s="86"/>
      <c r="B220" s="66" t="s">
        <v>339</v>
      </c>
      <c r="C220" s="66" t="s">
        <v>340</v>
      </c>
      <c r="D220" s="87"/>
      <c r="E220" s="72"/>
      <c r="F220" s="72"/>
      <c r="G220" s="72"/>
      <c r="H220" s="79">
        <f t="shared" si="38"/>
        <v>0</v>
      </c>
      <c r="I220" s="80"/>
      <c r="J220" s="74"/>
      <c r="K220" s="75"/>
      <c r="L220" s="75"/>
      <c r="M220" s="76"/>
    </row>
    <row r="221" spans="1:13" ht="13.25" customHeight="1" x14ac:dyDescent="0.2">
      <c r="A221" s="86"/>
      <c r="B221" s="66" t="s">
        <v>341</v>
      </c>
      <c r="C221" s="66" t="s">
        <v>342</v>
      </c>
      <c r="D221" s="87"/>
      <c r="E221" s="72"/>
      <c r="F221" s="72"/>
      <c r="G221" s="72"/>
      <c r="H221" s="79">
        <f t="shared" si="38"/>
        <v>0</v>
      </c>
      <c r="I221" s="80"/>
      <c r="J221" s="74"/>
      <c r="K221" s="75"/>
      <c r="L221" s="75"/>
      <c r="M221" s="76"/>
    </row>
    <row r="222" spans="1:13" ht="13.25" customHeight="1" x14ac:dyDescent="0.2">
      <c r="A222" s="86"/>
      <c r="B222" s="66" t="s">
        <v>343</v>
      </c>
      <c r="C222" s="66" t="s">
        <v>344</v>
      </c>
      <c r="D222" s="87"/>
      <c r="E222" s="72"/>
      <c r="F222" s="72"/>
      <c r="G222" s="72"/>
      <c r="H222" s="79">
        <f t="shared" si="38"/>
        <v>0</v>
      </c>
      <c r="I222" s="80"/>
      <c r="J222" s="74"/>
      <c r="K222" s="75"/>
      <c r="L222" s="75"/>
      <c r="M222" s="76"/>
    </row>
    <row r="223" spans="1:13" ht="13.25" customHeight="1" x14ac:dyDescent="0.2">
      <c r="A223" s="86"/>
      <c r="B223" s="66" t="s">
        <v>345</v>
      </c>
      <c r="C223" s="66" t="s">
        <v>346</v>
      </c>
      <c r="D223" s="87"/>
      <c r="E223" s="72"/>
      <c r="F223" s="72"/>
      <c r="G223" s="72"/>
      <c r="H223" s="79">
        <f t="shared" si="38"/>
        <v>0</v>
      </c>
      <c r="I223" s="80"/>
      <c r="J223" s="74"/>
      <c r="K223" s="75"/>
      <c r="L223" s="75"/>
      <c r="M223" s="76"/>
    </row>
    <row r="224" spans="1:13" ht="13.25" customHeight="1" x14ac:dyDescent="0.2">
      <c r="A224" s="86"/>
      <c r="B224" s="66" t="s">
        <v>347</v>
      </c>
      <c r="C224" s="66" t="s">
        <v>348</v>
      </c>
      <c r="D224" s="87"/>
      <c r="E224" s="72"/>
      <c r="F224" s="72"/>
      <c r="G224" s="72"/>
      <c r="H224" s="79">
        <f t="shared" si="38"/>
        <v>0</v>
      </c>
      <c r="I224" s="80"/>
      <c r="J224" s="74"/>
      <c r="K224" s="75"/>
      <c r="L224" s="75"/>
      <c r="M224" s="76"/>
    </row>
    <row r="225" spans="1:13" ht="13.25" customHeight="1" x14ac:dyDescent="0.2">
      <c r="A225" s="86"/>
      <c r="B225" s="66" t="s">
        <v>349</v>
      </c>
      <c r="C225" s="66" t="s">
        <v>350</v>
      </c>
      <c r="D225" s="87"/>
      <c r="E225" s="72"/>
      <c r="F225" s="72"/>
      <c r="G225" s="72"/>
      <c r="H225" s="79">
        <f t="shared" si="38"/>
        <v>0</v>
      </c>
      <c r="I225" s="80"/>
      <c r="J225" s="74"/>
      <c r="K225" s="75"/>
      <c r="L225" s="75"/>
      <c r="M225" s="76"/>
    </row>
    <row r="226" spans="1:13" ht="13.25" customHeight="1" x14ac:dyDescent="0.2">
      <c r="A226" s="86"/>
      <c r="B226" s="66" t="s">
        <v>351</v>
      </c>
      <c r="C226" s="66" t="s">
        <v>352</v>
      </c>
      <c r="D226" s="87"/>
      <c r="E226" s="72"/>
      <c r="F226" s="72"/>
      <c r="G226" s="72"/>
      <c r="H226" s="79">
        <f t="shared" si="38"/>
        <v>0</v>
      </c>
      <c r="I226" s="80"/>
      <c r="J226" s="74"/>
      <c r="K226" s="75"/>
      <c r="L226" s="75"/>
      <c r="M226" s="76"/>
    </row>
    <row r="227" spans="1:13" ht="13.25" customHeight="1" x14ac:dyDescent="0.2">
      <c r="A227" s="86"/>
      <c r="B227" s="66" t="s">
        <v>353</v>
      </c>
      <c r="C227" s="66" t="s">
        <v>354</v>
      </c>
      <c r="D227" s="87"/>
      <c r="E227" s="72"/>
      <c r="F227" s="72"/>
      <c r="G227" s="72"/>
      <c r="H227" s="79">
        <f t="shared" si="38"/>
        <v>0</v>
      </c>
      <c r="I227" s="80"/>
      <c r="J227" s="74"/>
      <c r="K227" s="75"/>
      <c r="L227" s="75"/>
      <c r="M227" s="76"/>
    </row>
    <row r="228" spans="1:13" ht="13.25" customHeight="1" x14ac:dyDescent="0.2">
      <c r="A228" s="86"/>
      <c r="B228" s="66" t="s">
        <v>355</v>
      </c>
      <c r="C228" s="66" t="s">
        <v>356</v>
      </c>
      <c r="D228" s="87"/>
      <c r="E228" s="72"/>
      <c r="F228" s="72"/>
      <c r="G228" s="72"/>
      <c r="H228" s="79">
        <f t="shared" si="38"/>
        <v>0</v>
      </c>
      <c r="I228" s="80"/>
      <c r="J228" s="74"/>
      <c r="K228" s="75"/>
      <c r="L228" s="75"/>
      <c r="M228" s="76"/>
    </row>
    <row r="229" spans="1:13" ht="13.25" customHeight="1" x14ac:dyDescent="0.2">
      <c r="A229" s="86"/>
      <c r="B229" s="66" t="s">
        <v>357</v>
      </c>
      <c r="C229" s="66" t="s">
        <v>358</v>
      </c>
      <c r="D229" s="87"/>
      <c r="E229" s="72"/>
      <c r="F229" s="72"/>
      <c r="G229" s="72"/>
      <c r="H229" s="79">
        <f t="shared" si="38"/>
        <v>0</v>
      </c>
      <c r="I229" s="80"/>
      <c r="J229" s="74"/>
      <c r="K229" s="75"/>
      <c r="L229" s="75"/>
      <c r="M229" s="76"/>
    </row>
    <row r="230" spans="1:13" ht="13.25" customHeight="1" x14ac:dyDescent="0.2">
      <c r="A230" s="86"/>
      <c r="B230" s="66" t="s">
        <v>359</v>
      </c>
      <c r="C230" s="66" t="s">
        <v>360</v>
      </c>
      <c r="D230" s="87"/>
      <c r="E230" s="72"/>
      <c r="F230" s="72"/>
      <c r="G230" s="72"/>
      <c r="H230" s="79">
        <f t="shared" si="38"/>
        <v>0</v>
      </c>
      <c r="I230" s="80"/>
      <c r="J230" s="74"/>
      <c r="K230" s="75"/>
      <c r="L230" s="75"/>
      <c r="M230" s="76"/>
    </row>
    <row r="231" spans="1:13" ht="13.25" customHeight="1" x14ac:dyDescent="0.2">
      <c r="A231" s="86"/>
      <c r="B231" s="66" t="s">
        <v>361</v>
      </c>
      <c r="C231" s="66" t="s">
        <v>362</v>
      </c>
      <c r="D231" s="87"/>
      <c r="E231" s="72"/>
      <c r="F231" s="72"/>
      <c r="G231" s="72"/>
      <c r="H231" s="79">
        <f t="shared" si="38"/>
        <v>0</v>
      </c>
      <c r="I231" s="80"/>
      <c r="J231" s="74"/>
      <c r="K231" s="75"/>
      <c r="L231" s="75"/>
      <c r="M231" s="76"/>
    </row>
    <row r="232" spans="1:13" ht="13.25" customHeight="1" x14ac:dyDescent="0.2">
      <c r="A232" s="86"/>
      <c r="B232" s="66" t="s">
        <v>363</v>
      </c>
      <c r="C232" s="66" t="s">
        <v>364</v>
      </c>
      <c r="D232" s="87"/>
      <c r="E232" s="72"/>
      <c r="F232" s="72"/>
      <c r="G232" s="72"/>
      <c r="H232" s="79">
        <f t="shared" si="38"/>
        <v>0</v>
      </c>
      <c r="I232" s="80"/>
      <c r="J232" s="74"/>
      <c r="K232" s="75"/>
      <c r="L232" s="75"/>
      <c r="M232" s="76"/>
    </row>
    <row r="233" spans="1:13" ht="13.25" customHeight="1" x14ac:dyDescent="0.2">
      <c r="A233" s="86"/>
      <c r="B233" s="66" t="s">
        <v>365</v>
      </c>
      <c r="C233" s="66" t="s">
        <v>366</v>
      </c>
      <c r="D233" s="87"/>
      <c r="E233" s="72"/>
      <c r="F233" s="72"/>
      <c r="G233" s="72"/>
      <c r="H233" s="79">
        <f t="shared" si="38"/>
        <v>0</v>
      </c>
      <c r="I233" s="80"/>
      <c r="J233" s="74"/>
      <c r="K233" s="75"/>
      <c r="L233" s="75"/>
      <c r="M233" s="76"/>
    </row>
    <row r="234" spans="1:13" ht="13.25" customHeight="1" x14ac:dyDescent="0.2">
      <c r="A234" s="86"/>
      <c r="B234" s="66" t="s">
        <v>367</v>
      </c>
      <c r="C234" s="66" t="s">
        <v>368</v>
      </c>
      <c r="D234" s="87"/>
      <c r="E234" s="72"/>
      <c r="F234" s="72"/>
      <c r="G234" s="72"/>
      <c r="H234" s="79">
        <f t="shared" si="38"/>
        <v>0</v>
      </c>
      <c r="I234" s="80"/>
      <c r="J234" s="74"/>
      <c r="K234" s="75"/>
      <c r="L234" s="75"/>
      <c r="M234" s="76"/>
    </row>
    <row r="235" spans="1:13" ht="13.25" customHeight="1" x14ac:dyDescent="0.2">
      <c r="A235" s="86"/>
      <c r="B235" s="66" t="s">
        <v>369</v>
      </c>
      <c r="C235" s="66" t="s">
        <v>370</v>
      </c>
      <c r="D235" s="87"/>
      <c r="E235" s="72"/>
      <c r="F235" s="72"/>
      <c r="G235" s="72"/>
      <c r="H235" s="79">
        <f t="shared" si="38"/>
        <v>0</v>
      </c>
      <c r="I235" s="80"/>
      <c r="J235" s="74"/>
      <c r="K235" s="75"/>
      <c r="L235" s="75"/>
      <c r="M235" s="76"/>
    </row>
    <row r="236" spans="1:13" ht="13.25" customHeight="1" x14ac:dyDescent="0.2">
      <c r="A236" s="228" t="s">
        <v>371</v>
      </c>
      <c r="B236" s="227"/>
      <c r="C236" s="229"/>
      <c r="D236" s="77">
        <f t="shared" ref="D236:H236" si="39">SUM(D215:D235)</f>
        <v>0</v>
      </c>
      <c r="E236" s="79">
        <f t="shared" si="39"/>
        <v>0</v>
      </c>
      <c r="F236" s="79">
        <f t="shared" si="39"/>
        <v>0</v>
      </c>
      <c r="G236" s="79">
        <f t="shared" si="39"/>
        <v>0</v>
      </c>
      <c r="H236" s="77">
        <f t="shared" si="39"/>
        <v>0</v>
      </c>
      <c r="I236" s="80"/>
      <c r="J236" s="74"/>
      <c r="K236" s="75"/>
      <c r="L236" s="75"/>
      <c r="M236" s="76"/>
    </row>
    <row r="237" spans="1:13" ht="13.25" customHeight="1" x14ac:dyDescent="0.2">
      <c r="A237" s="226"/>
      <c r="B237" s="227"/>
      <c r="C237" s="227"/>
      <c r="D237" s="227"/>
      <c r="E237" s="227"/>
      <c r="F237" s="227"/>
      <c r="G237" s="227"/>
      <c r="H237" s="227"/>
      <c r="I237" s="80"/>
      <c r="J237" s="74"/>
      <c r="K237" s="75"/>
      <c r="L237" s="75"/>
      <c r="M237" s="76"/>
    </row>
    <row r="238" spans="1:13" ht="13.25" customHeight="1" x14ac:dyDescent="0.2">
      <c r="A238" s="81">
        <v>4500</v>
      </c>
      <c r="B238" s="82" t="s">
        <v>372</v>
      </c>
      <c r="C238" s="83"/>
      <c r="D238" s="84"/>
      <c r="E238" s="85"/>
      <c r="F238" s="85"/>
      <c r="G238" s="85"/>
      <c r="H238" s="85"/>
      <c r="I238" s="80"/>
      <c r="J238" s="74"/>
      <c r="K238" s="75"/>
      <c r="L238" s="75"/>
      <c r="M238" s="76"/>
    </row>
    <row r="239" spans="1:13" ht="13.25" customHeight="1" x14ac:dyDescent="0.2">
      <c r="A239" s="86"/>
      <c r="B239" s="66" t="s">
        <v>373</v>
      </c>
      <c r="C239" s="66" t="s">
        <v>374</v>
      </c>
      <c r="D239" s="87"/>
      <c r="E239" s="72"/>
      <c r="F239" s="72"/>
      <c r="G239" s="72"/>
      <c r="H239" s="79">
        <f t="shared" ref="H239:H250" si="40">ROUNDDOWN(D239+(E239*$E$3)+(F239*$F$3)+(G239*$G$3),0)</f>
        <v>0</v>
      </c>
      <c r="I239" s="80"/>
      <c r="J239" s="74"/>
      <c r="K239" s="75"/>
      <c r="L239" s="75"/>
      <c r="M239" s="76"/>
    </row>
    <row r="240" spans="1:13" ht="13.25" customHeight="1" x14ac:dyDescent="0.2">
      <c r="A240" s="86"/>
      <c r="B240" s="66" t="s">
        <v>375</v>
      </c>
      <c r="C240" s="66" t="s">
        <v>376</v>
      </c>
      <c r="D240" s="87"/>
      <c r="E240" s="72"/>
      <c r="F240" s="72"/>
      <c r="G240" s="72"/>
      <c r="H240" s="79">
        <f t="shared" si="40"/>
        <v>0</v>
      </c>
      <c r="I240" s="80"/>
      <c r="J240" s="74"/>
      <c r="K240" s="75"/>
      <c r="L240" s="75"/>
      <c r="M240" s="76"/>
    </row>
    <row r="241" spans="1:13" ht="13.25" customHeight="1" x14ac:dyDescent="0.2">
      <c r="A241" s="86"/>
      <c r="B241" s="66" t="s">
        <v>377</v>
      </c>
      <c r="C241" s="66" t="s">
        <v>378</v>
      </c>
      <c r="D241" s="87"/>
      <c r="E241" s="72"/>
      <c r="F241" s="72"/>
      <c r="G241" s="72"/>
      <c r="H241" s="79">
        <f t="shared" si="40"/>
        <v>0</v>
      </c>
      <c r="I241" s="80"/>
      <c r="J241" s="74"/>
      <c r="K241" s="75"/>
      <c r="L241" s="75"/>
      <c r="M241" s="76"/>
    </row>
    <row r="242" spans="1:13" ht="13.25" customHeight="1" x14ac:dyDescent="0.2">
      <c r="A242" s="86"/>
      <c r="B242" s="66" t="s">
        <v>379</v>
      </c>
      <c r="C242" s="66" t="s">
        <v>380</v>
      </c>
      <c r="D242" s="87"/>
      <c r="E242" s="72"/>
      <c r="F242" s="72"/>
      <c r="G242" s="72"/>
      <c r="H242" s="79">
        <f t="shared" si="40"/>
        <v>0</v>
      </c>
      <c r="I242" s="80"/>
      <c r="J242" s="74"/>
      <c r="K242" s="75"/>
      <c r="L242" s="75"/>
      <c r="M242" s="76"/>
    </row>
    <row r="243" spans="1:13" ht="13.25" customHeight="1" x14ac:dyDescent="0.2">
      <c r="A243" s="86"/>
      <c r="B243" s="66" t="s">
        <v>381</v>
      </c>
      <c r="C243" s="66" t="s">
        <v>382</v>
      </c>
      <c r="D243" s="87"/>
      <c r="E243" s="72"/>
      <c r="F243" s="72"/>
      <c r="G243" s="72"/>
      <c r="H243" s="79">
        <f t="shared" si="40"/>
        <v>0</v>
      </c>
      <c r="I243" s="80"/>
      <c r="J243" s="74"/>
      <c r="K243" s="75"/>
      <c r="L243" s="75"/>
      <c r="M243" s="76"/>
    </row>
    <row r="244" spans="1:13" ht="13.25" customHeight="1" x14ac:dyDescent="0.2">
      <c r="A244" s="86"/>
      <c r="B244" s="66" t="s">
        <v>383</v>
      </c>
      <c r="C244" s="66" t="s">
        <v>384</v>
      </c>
      <c r="D244" s="87"/>
      <c r="E244" s="72"/>
      <c r="F244" s="72"/>
      <c r="G244" s="72"/>
      <c r="H244" s="79">
        <f t="shared" si="40"/>
        <v>0</v>
      </c>
      <c r="I244" s="80"/>
      <c r="J244" s="74"/>
      <c r="K244" s="75"/>
      <c r="L244" s="75"/>
      <c r="M244" s="76"/>
    </row>
    <row r="245" spans="1:13" ht="13.25" customHeight="1" x14ac:dyDescent="0.2">
      <c r="A245" s="86"/>
      <c r="B245" s="66" t="s">
        <v>385</v>
      </c>
      <c r="C245" s="66" t="s">
        <v>386</v>
      </c>
      <c r="D245" s="87"/>
      <c r="E245" s="72"/>
      <c r="F245" s="72"/>
      <c r="G245" s="72"/>
      <c r="H245" s="79">
        <f t="shared" si="40"/>
        <v>0</v>
      </c>
      <c r="I245" s="80"/>
      <c r="J245" s="74"/>
      <c r="K245" s="75"/>
      <c r="L245" s="75"/>
      <c r="M245" s="76"/>
    </row>
    <row r="246" spans="1:13" ht="13.25" customHeight="1" x14ac:dyDescent="0.2">
      <c r="A246" s="86"/>
      <c r="B246" s="66" t="s">
        <v>387</v>
      </c>
      <c r="C246" s="66" t="s">
        <v>388</v>
      </c>
      <c r="D246" s="87"/>
      <c r="E246" s="72"/>
      <c r="F246" s="72"/>
      <c r="G246" s="72"/>
      <c r="H246" s="79">
        <f t="shared" si="40"/>
        <v>0</v>
      </c>
      <c r="I246" s="80"/>
      <c r="J246" s="74"/>
      <c r="K246" s="75"/>
      <c r="L246" s="75"/>
      <c r="M246" s="76"/>
    </row>
    <row r="247" spans="1:13" ht="13.25" customHeight="1" x14ac:dyDescent="0.2">
      <c r="A247" s="86"/>
      <c r="B247" s="66" t="s">
        <v>389</v>
      </c>
      <c r="C247" s="66" t="s">
        <v>390</v>
      </c>
      <c r="D247" s="87"/>
      <c r="E247" s="72"/>
      <c r="F247" s="72"/>
      <c r="G247" s="72"/>
      <c r="H247" s="79">
        <f t="shared" si="40"/>
        <v>0</v>
      </c>
      <c r="I247" s="80"/>
      <c r="J247" s="74"/>
      <c r="K247" s="75"/>
      <c r="L247" s="75"/>
      <c r="M247" s="76"/>
    </row>
    <row r="248" spans="1:13" ht="13.25" customHeight="1" x14ac:dyDescent="0.2">
      <c r="A248" s="86"/>
      <c r="B248" s="66" t="s">
        <v>391</v>
      </c>
      <c r="C248" s="66" t="s">
        <v>392</v>
      </c>
      <c r="D248" s="87"/>
      <c r="E248" s="72"/>
      <c r="F248" s="72"/>
      <c r="G248" s="72"/>
      <c r="H248" s="79">
        <f t="shared" si="40"/>
        <v>0</v>
      </c>
      <c r="I248" s="80"/>
      <c r="J248" s="74"/>
      <c r="K248" s="75"/>
      <c r="L248" s="75"/>
      <c r="M248" s="76"/>
    </row>
    <row r="249" spans="1:13" ht="13.25" customHeight="1" x14ac:dyDescent="0.2">
      <c r="A249" s="86"/>
      <c r="B249" s="66" t="s">
        <v>393</v>
      </c>
      <c r="C249" s="66" t="s">
        <v>394</v>
      </c>
      <c r="D249" s="87"/>
      <c r="E249" s="72"/>
      <c r="F249" s="72"/>
      <c r="G249" s="72"/>
      <c r="H249" s="79">
        <f t="shared" si="40"/>
        <v>0</v>
      </c>
      <c r="I249" s="80"/>
      <c r="J249" s="74"/>
      <c r="K249" s="75"/>
      <c r="L249" s="75"/>
      <c r="M249" s="76"/>
    </row>
    <row r="250" spans="1:13" ht="13.25" customHeight="1" x14ac:dyDescent="0.2">
      <c r="A250" s="86"/>
      <c r="B250" s="66" t="s">
        <v>395</v>
      </c>
      <c r="C250" s="66" t="s">
        <v>396</v>
      </c>
      <c r="D250" s="87"/>
      <c r="E250" s="72"/>
      <c r="F250" s="72"/>
      <c r="G250" s="72"/>
      <c r="H250" s="79">
        <f t="shared" si="40"/>
        <v>0</v>
      </c>
      <c r="I250" s="80"/>
      <c r="J250" s="74"/>
      <c r="K250" s="75"/>
      <c r="L250" s="75"/>
      <c r="M250" s="76"/>
    </row>
    <row r="251" spans="1:13" ht="13.25" customHeight="1" x14ac:dyDescent="0.2">
      <c r="A251" s="228" t="s">
        <v>397</v>
      </c>
      <c r="B251" s="227"/>
      <c r="C251" s="229"/>
      <c r="D251" s="77">
        <f t="shared" ref="D251:H251" si="41">SUM(D239:D250)</f>
        <v>0</v>
      </c>
      <c r="E251" s="79">
        <f t="shared" si="41"/>
        <v>0</v>
      </c>
      <c r="F251" s="79">
        <f t="shared" si="41"/>
        <v>0</v>
      </c>
      <c r="G251" s="79">
        <f t="shared" si="41"/>
        <v>0</v>
      </c>
      <c r="H251" s="77">
        <f t="shared" si="41"/>
        <v>0</v>
      </c>
      <c r="I251" s="80"/>
      <c r="J251" s="74"/>
      <c r="K251" s="75"/>
      <c r="L251" s="75"/>
      <c r="M251" s="76"/>
    </row>
    <row r="252" spans="1:13" ht="13.25" customHeight="1" x14ac:dyDescent="0.2">
      <c r="A252" s="226"/>
      <c r="B252" s="227"/>
      <c r="C252" s="227"/>
      <c r="D252" s="227"/>
      <c r="E252" s="227"/>
      <c r="F252" s="227"/>
      <c r="G252" s="227"/>
      <c r="H252" s="227"/>
      <c r="I252" s="80"/>
      <c r="J252" s="74"/>
      <c r="K252" s="75"/>
      <c r="L252" s="75"/>
      <c r="M252" s="76"/>
    </row>
    <row r="253" spans="1:13" ht="13.25" customHeight="1" x14ac:dyDescent="0.2">
      <c r="A253" s="81">
        <v>4600</v>
      </c>
      <c r="B253" s="82" t="s">
        <v>398</v>
      </c>
      <c r="C253" s="83"/>
      <c r="D253" s="84"/>
      <c r="E253" s="85"/>
      <c r="F253" s="85"/>
      <c r="G253" s="85"/>
      <c r="H253" s="85"/>
      <c r="I253" s="80"/>
      <c r="J253" s="74"/>
      <c r="K253" s="75"/>
      <c r="L253" s="75"/>
      <c r="M253" s="76"/>
    </row>
    <row r="254" spans="1:13" ht="13.25" customHeight="1" x14ac:dyDescent="0.2">
      <c r="A254" s="86"/>
      <c r="B254" s="66" t="s">
        <v>399</v>
      </c>
      <c r="C254" s="66" t="s">
        <v>400</v>
      </c>
      <c r="D254" s="87"/>
      <c r="E254" s="72"/>
      <c r="F254" s="72"/>
      <c r="G254" s="72"/>
      <c r="H254" s="79">
        <f t="shared" ref="H254:H260" si="42">ROUNDDOWN(D254+(E254*$E$3)+(F254*$F$3)+(G254*$G$3),0)</f>
        <v>0</v>
      </c>
      <c r="I254" s="80"/>
      <c r="J254" s="74"/>
      <c r="K254" s="75"/>
      <c r="L254" s="75"/>
      <c r="M254" s="76"/>
    </row>
    <row r="255" spans="1:13" ht="13.25" customHeight="1" x14ac:dyDescent="0.2">
      <c r="A255" s="86"/>
      <c r="B255" s="66" t="s">
        <v>401</v>
      </c>
      <c r="C255" s="66" t="s">
        <v>402</v>
      </c>
      <c r="D255" s="87"/>
      <c r="E255" s="72"/>
      <c r="F255" s="72"/>
      <c r="G255" s="72"/>
      <c r="H255" s="79">
        <f t="shared" si="42"/>
        <v>0</v>
      </c>
      <c r="I255" s="80"/>
      <c r="J255" s="74"/>
      <c r="K255" s="75"/>
      <c r="L255" s="75"/>
      <c r="M255" s="76"/>
    </row>
    <row r="256" spans="1:13" ht="13.25" customHeight="1" x14ac:dyDescent="0.2">
      <c r="A256" s="86"/>
      <c r="B256" s="66" t="s">
        <v>403</v>
      </c>
      <c r="C256" s="66" t="s">
        <v>366</v>
      </c>
      <c r="D256" s="87"/>
      <c r="E256" s="72"/>
      <c r="F256" s="72"/>
      <c r="G256" s="72"/>
      <c r="H256" s="79">
        <f t="shared" si="42"/>
        <v>0</v>
      </c>
      <c r="I256" s="80"/>
      <c r="J256" s="74"/>
      <c r="K256" s="75"/>
      <c r="L256" s="75"/>
      <c r="M256" s="76"/>
    </row>
    <row r="257" spans="1:13" ht="13.25" customHeight="1" x14ac:dyDescent="0.2">
      <c r="A257" s="86"/>
      <c r="B257" s="66" t="s">
        <v>404</v>
      </c>
      <c r="C257" s="66" t="s">
        <v>368</v>
      </c>
      <c r="D257" s="87"/>
      <c r="E257" s="72"/>
      <c r="F257" s="72"/>
      <c r="G257" s="72"/>
      <c r="H257" s="79">
        <f t="shared" si="42"/>
        <v>0</v>
      </c>
      <c r="I257" s="80"/>
      <c r="J257" s="74"/>
      <c r="K257" s="75"/>
      <c r="L257" s="75"/>
      <c r="M257" s="76"/>
    </row>
    <row r="258" spans="1:13" ht="13.25" customHeight="1" x14ac:dyDescent="0.2">
      <c r="A258" s="86"/>
      <c r="B258" s="66" t="s">
        <v>405</v>
      </c>
      <c r="C258" s="66" t="s">
        <v>406</v>
      </c>
      <c r="D258" s="87"/>
      <c r="E258" s="72"/>
      <c r="F258" s="72"/>
      <c r="G258" s="72"/>
      <c r="H258" s="79">
        <f t="shared" si="42"/>
        <v>0</v>
      </c>
      <c r="I258" s="80"/>
      <c r="J258" s="74"/>
      <c r="K258" s="75"/>
      <c r="L258" s="75"/>
      <c r="M258" s="76"/>
    </row>
    <row r="259" spans="1:13" ht="13.25" customHeight="1" x14ac:dyDescent="0.2">
      <c r="A259" s="86"/>
      <c r="B259" s="66" t="s">
        <v>407</v>
      </c>
      <c r="C259" s="66" t="s">
        <v>408</v>
      </c>
      <c r="D259" s="87"/>
      <c r="E259" s="72"/>
      <c r="F259" s="72"/>
      <c r="G259" s="72"/>
      <c r="H259" s="79">
        <f t="shared" si="42"/>
        <v>0</v>
      </c>
      <c r="I259" s="80"/>
      <c r="J259" s="74"/>
      <c r="K259" s="75"/>
      <c r="L259" s="75"/>
      <c r="M259" s="76"/>
    </row>
    <row r="260" spans="1:13" ht="13.25" customHeight="1" x14ac:dyDescent="0.2">
      <c r="A260" s="86"/>
      <c r="B260" s="66" t="s">
        <v>409</v>
      </c>
      <c r="C260" s="66" t="s">
        <v>360</v>
      </c>
      <c r="D260" s="87"/>
      <c r="E260" s="72"/>
      <c r="F260" s="72"/>
      <c r="G260" s="72"/>
      <c r="H260" s="79">
        <f t="shared" si="42"/>
        <v>0</v>
      </c>
      <c r="I260" s="80"/>
      <c r="J260" s="74"/>
      <c r="K260" s="75"/>
      <c r="L260" s="75"/>
      <c r="M260" s="76"/>
    </row>
    <row r="261" spans="1:13" ht="13.25" customHeight="1" x14ac:dyDescent="0.2">
      <c r="A261" s="228" t="s">
        <v>410</v>
      </c>
      <c r="B261" s="227"/>
      <c r="C261" s="229"/>
      <c r="D261" s="77">
        <f t="shared" ref="D261:H261" si="43">SUM(D254:D260)</f>
        <v>0</v>
      </c>
      <c r="E261" s="79">
        <f t="shared" si="43"/>
        <v>0</v>
      </c>
      <c r="F261" s="79">
        <f t="shared" si="43"/>
        <v>0</v>
      </c>
      <c r="G261" s="79">
        <f t="shared" si="43"/>
        <v>0</v>
      </c>
      <c r="H261" s="77">
        <f t="shared" si="43"/>
        <v>0</v>
      </c>
      <c r="I261" s="80"/>
      <c r="J261" s="74"/>
      <c r="K261" s="75"/>
      <c r="L261" s="75"/>
      <c r="M261" s="76"/>
    </row>
    <row r="262" spans="1:13" ht="13.25" customHeight="1" x14ac:dyDescent="0.2">
      <c r="A262" s="226"/>
      <c r="B262" s="227"/>
      <c r="C262" s="227"/>
      <c r="D262" s="227"/>
      <c r="E262" s="227"/>
      <c r="F262" s="227"/>
      <c r="G262" s="227"/>
      <c r="H262" s="227"/>
      <c r="I262" s="80"/>
      <c r="J262" s="74"/>
      <c r="K262" s="75"/>
      <c r="L262" s="75"/>
      <c r="M262" s="76"/>
    </row>
    <row r="263" spans="1:13" ht="13.25" customHeight="1" x14ac:dyDescent="0.2">
      <c r="A263" s="81">
        <v>4800</v>
      </c>
      <c r="B263" s="82" t="s">
        <v>411</v>
      </c>
      <c r="C263" s="83"/>
      <c r="D263" s="84"/>
      <c r="E263" s="85"/>
      <c r="F263" s="85"/>
      <c r="G263" s="85"/>
      <c r="H263" s="85"/>
      <c r="I263" s="80"/>
      <c r="J263" s="74"/>
      <c r="K263" s="75"/>
      <c r="L263" s="75"/>
      <c r="M263" s="76"/>
    </row>
    <row r="264" spans="1:13" ht="57.75" customHeight="1" x14ac:dyDescent="0.2">
      <c r="A264" s="86"/>
      <c r="B264" s="66" t="s">
        <v>412</v>
      </c>
      <c r="C264" s="66" t="s">
        <v>413</v>
      </c>
      <c r="D264" s="87"/>
      <c r="E264" s="72"/>
      <c r="F264" s="72"/>
      <c r="G264" s="72"/>
      <c r="H264" s="79">
        <f t="shared" ref="H264:H272" si="44">ROUNDDOWN(D264+(E264*$E$3)+(F264*$F$3)+(G264*$G$3),0)</f>
        <v>0</v>
      </c>
      <c r="I264" s="88" t="s">
        <v>986</v>
      </c>
      <c r="J264" s="74"/>
      <c r="K264" s="75"/>
      <c r="L264" s="75"/>
      <c r="M264" s="76"/>
    </row>
    <row r="265" spans="1:13" ht="13.25" customHeight="1" x14ac:dyDescent="0.2">
      <c r="A265" s="86"/>
      <c r="B265" s="66" t="s">
        <v>414</v>
      </c>
      <c r="C265" s="66" t="s">
        <v>415</v>
      </c>
      <c r="D265" s="94"/>
      <c r="E265" s="95"/>
      <c r="F265" s="95"/>
      <c r="G265" s="95"/>
      <c r="H265" s="79">
        <f t="shared" si="44"/>
        <v>0</v>
      </c>
      <c r="I265" s="80"/>
      <c r="J265" s="74"/>
      <c r="K265" s="75"/>
      <c r="L265" s="75"/>
      <c r="M265" s="76"/>
    </row>
    <row r="266" spans="1:13" ht="13.25" customHeight="1" x14ac:dyDescent="0.2">
      <c r="A266" s="86"/>
      <c r="B266" s="66" t="s">
        <v>416</v>
      </c>
      <c r="C266" s="66" t="s">
        <v>368</v>
      </c>
      <c r="D266" s="87"/>
      <c r="E266" s="72"/>
      <c r="F266" s="72"/>
      <c r="G266" s="72"/>
      <c r="H266" s="79">
        <f t="shared" si="44"/>
        <v>0</v>
      </c>
      <c r="I266" s="80"/>
      <c r="J266" s="74"/>
      <c r="K266" s="75"/>
      <c r="L266" s="75"/>
      <c r="M266" s="76"/>
    </row>
    <row r="267" spans="1:13" ht="13.25" customHeight="1" x14ac:dyDescent="0.2">
      <c r="A267" s="86"/>
      <c r="B267" s="66" t="s">
        <v>417</v>
      </c>
      <c r="C267" s="66" t="s">
        <v>418</v>
      </c>
      <c r="D267" s="87"/>
      <c r="E267" s="72"/>
      <c r="F267" s="72"/>
      <c r="G267" s="72"/>
      <c r="H267" s="79">
        <f t="shared" si="44"/>
        <v>0</v>
      </c>
      <c r="I267" s="80"/>
      <c r="J267" s="74"/>
      <c r="K267" s="75"/>
      <c r="L267" s="75"/>
      <c r="M267" s="76"/>
    </row>
    <row r="268" spans="1:13" ht="13.25" customHeight="1" x14ac:dyDescent="0.2">
      <c r="A268" s="86"/>
      <c r="B268" s="66" t="s">
        <v>419</v>
      </c>
      <c r="C268" s="66" t="s">
        <v>420</v>
      </c>
      <c r="D268" s="87"/>
      <c r="E268" s="72"/>
      <c r="F268" s="72"/>
      <c r="G268" s="72"/>
      <c r="H268" s="79">
        <f t="shared" si="44"/>
        <v>0</v>
      </c>
      <c r="I268" s="80"/>
      <c r="J268" s="74"/>
      <c r="K268" s="75"/>
      <c r="L268" s="75"/>
      <c r="M268" s="76"/>
    </row>
    <row r="269" spans="1:13" ht="13.25" customHeight="1" x14ac:dyDescent="0.2">
      <c r="A269" s="86"/>
      <c r="B269" s="66" t="s">
        <v>421</v>
      </c>
      <c r="C269" s="66" t="s">
        <v>27</v>
      </c>
      <c r="D269" s="87"/>
      <c r="E269" s="72"/>
      <c r="F269" s="72"/>
      <c r="G269" s="72"/>
      <c r="H269" s="79">
        <f t="shared" si="44"/>
        <v>0</v>
      </c>
      <c r="I269" s="80"/>
      <c r="J269" s="74"/>
      <c r="K269" s="75"/>
      <c r="L269" s="75"/>
      <c r="M269" s="76"/>
    </row>
    <row r="270" spans="1:13" ht="13.25" customHeight="1" x14ac:dyDescent="0.2">
      <c r="A270" s="86"/>
      <c r="B270" s="66" t="s">
        <v>422</v>
      </c>
      <c r="C270" s="66" t="s">
        <v>423</v>
      </c>
      <c r="D270" s="87"/>
      <c r="E270" s="72"/>
      <c r="F270" s="72"/>
      <c r="G270" s="72"/>
      <c r="H270" s="79">
        <f t="shared" si="44"/>
        <v>0</v>
      </c>
      <c r="I270" s="80"/>
      <c r="J270" s="74"/>
      <c r="K270" s="75"/>
      <c r="L270" s="75"/>
      <c r="M270" s="76"/>
    </row>
    <row r="271" spans="1:13" ht="13.25" customHeight="1" x14ac:dyDescent="0.2">
      <c r="A271" s="86"/>
      <c r="B271" s="66" t="s">
        <v>424</v>
      </c>
      <c r="C271" s="66" t="s">
        <v>425</v>
      </c>
      <c r="D271" s="94"/>
      <c r="E271" s="95"/>
      <c r="F271" s="95"/>
      <c r="G271" s="95"/>
      <c r="H271" s="79">
        <f t="shared" si="44"/>
        <v>0</v>
      </c>
      <c r="I271" s="80"/>
      <c r="J271" s="74"/>
      <c r="K271" s="75"/>
      <c r="L271" s="75"/>
      <c r="M271" s="76"/>
    </row>
    <row r="272" spans="1:13" ht="13.25" customHeight="1" x14ac:dyDescent="0.2">
      <c r="A272" s="86"/>
      <c r="B272" s="66" t="s">
        <v>426</v>
      </c>
      <c r="C272" s="66" t="s">
        <v>427</v>
      </c>
      <c r="D272" s="87"/>
      <c r="E272" s="72"/>
      <c r="F272" s="72"/>
      <c r="G272" s="72"/>
      <c r="H272" s="79">
        <f t="shared" si="44"/>
        <v>0</v>
      </c>
      <c r="I272" s="80"/>
      <c r="J272" s="74"/>
      <c r="K272" s="75"/>
      <c r="L272" s="75"/>
      <c r="M272" s="76"/>
    </row>
    <row r="273" spans="1:13" ht="13.25" customHeight="1" x14ac:dyDescent="0.2">
      <c r="A273" s="228" t="s">
        <v>428</v>
      </c>
      <c r="B273" s="227"/>
      <c r="C273" s="229"/>
      <c r="D273" s="77">
        <f t="shared" ref="D273:H273" si="45">SUM(D264:D272)</f>
        <v>0</v>
      </c>
      <c r="E273" s="79">
        <f t="shared" si="45"/>
        <v>0</v>
      </c>
      <c r="F273" s="79">
        <f t="shared" si="45"/>
        <v>0</v>
      </c>
      <c r="G273" s="79">
        <f t="shared" si="45"/>
        <v>0</v>
      </c>
      <c r="H273" s="77">
        <f t="shared" si="45"/>
        <v>0</v>
      </c>
      <c r="I273" s="80"/>
      <c r="J273" s="74"/>
      <c r="K273" s="75"/>
      <c r="L273" s="75"/>
      <c r="M273" s="76"/>
    </row>
    <row r="274" spans="1:13" ht="13.25" customHeight="1" x14ac:dyDescent="0.2">
      <c r="A274" s="226"/>
      <c r="B274" s="227"/>
      <c r="C274" s="227"/>
      <c r="D274" s="227"/>
      <c r="E274" s="227"/>
      <c r="F274" s="227"/>
      <c r="G274" s="227"/>
      <c r="H274" s="227"/>
      <c r="I274" s="80"/>
      <c r="J274" s="74"/>
      <c r="K274" s="75"/>
      <c r="L274" s="75"/>
      <c r="M274" s="76"/>
    </row>
    <row r="275" spans="1:13" ht="13.25" customHeight="1" x14ac:dyDescent="0.2">
      <c r="A275" s="81">
        <v>5000</v>
      </c>
      <c r="B275" s="82" t="s">
        <v>429</v>
      </c>
      <c r="C275" s="83"/>
      <c r="D275" s="84"/>
      <c r="E275" s="85"/>
      <c r="F275" s="85"/>
      <c r="G275" s="85"/>
      <c r="H275" s="85"/>
      <c r="I275" s="80"/>
      <c r="J275" s="74"/>
      <c r="K275" s="75"/>
      <c r="L275" s="75"/>
      <c r="M275" s="76"/>
    </row>
    <row r="276" spans="1:13" ht="63.75" customHeight="1" x14ac:dyDescent="0.2">
      <c r="A276" s="86"/>
      <c r="B276" s="66" t="s">
        <v>430</v>
      </c>
      <c r="C276" s="66" t="s">
        <v>413</v>
      </c>
      <c r="D276" s="87"/>
      <c r="E276" s="72"/>
      <c r="F276" s="72"/>
      <c r="G276" s="72"/>
      <c r="H276" s="79">
        <f t="shared" ref="H276:H285" si="46">ROUNDDOWN(D276+(E276*$E$3)+(F276*$F$3)+(G276*$G$3),0)</f>
        <v>0</v>
      </c>
      <c r="I276" s="88" t="s">
        <v>986</v>
      </c>
      <c r="J276" s="74"/>
      <c r="K276" s="75"/>
      <c r="L276" s="75"/>
      <c r="M276" s="76"/>
    </row>
    <row r="277" spans="1:13" ht="13.25" customHeight="1" x14ac:dyDescent="0.2">
      <c r="A277" s="86"/>
      <c r="B277" s="66" t="s">
        <v>431</v>
      </c>
      <c r="C277" s="66" t="s">
        <v>432</v>
      </c>
      <c r="D277" s="87"/>
      <c r="E277" s="72"/>
      <c r="F277" s="72"/>
      <c r="G277" s="72"/>
      <c r="H277" s="79">
        <f t="shared" si="46"/>
        <v>0</v>
      </c>
      <c r="I277" s="80"/>
      <c r="J277" s="74"/>
      <c r="K277" s="75"/>
      <c r="L277" s="75"/>
      <c r="M277" s="76"/>
    </row>
    <row r="278" spans="1:13" ht="13.25" customHeight="1" x14ac:dyDescent="0.2">
      <c r="A278" s="86"/>
      <c r="B278" s="66" t="s">
        <v>433</v>
      </c>
      <c r="C278" s="66" t="s">
        <v>434</v>
      </c>
      <c r="D278" s="87"/>
      <c r="E278" s="72"/>
      <c r="F278" s="72"/>
      <c r="G278" s="72"/>
      <c r="H278" s="79">
        <f t="shared" si="46"/>
        <v>0</v>
      </c>
      <c r="I278" s="80"/>
      <c r="J278" s="74"/>
      <c r="K278" s="75"/>
      <c r="L278" s="75"/>
      <c r="M278" s="76"/>
    </row>
    <row r="279" spans="1:13" ht="13.25" customHeight="1" x14ac:dyDescent="0.2">
      <c r="A279" s="86"/>
      <c r="B279" s="66" t="s">
        <v>435</v>
      </c>
      <c r="C279" s="66" t="s">
        <v>436</v>
      </c>
      <c r="D279" s="87"/>
      <c r="E279" s="72"/>
      <c r="F279" s="72"/>
      <c r="G279" s="72"/>
      <c r="H279" s="79">
        <f t="shared" si="46"/>
        <v>0</v>
      </c>
      <c r="I279" s="80"/>
      <c r="J279" s="74"/>
      <c r="K279" s="75"/>
      <c r="L279" s="75"/>
      <c r="M279" s="76"/>
    </row>
    <row r="280" spans="1:13" ht="13.25" customHeight="1" x14ac:dyDescent="0.2">
      <c r="A280" s="86"/>
      <c r="B280" s="66" t="s">
        <v>437</v>
      </c>
      <c r="C280" s="66" t="s">
        <v>438</v>
      </c>
      <c r="D280" s="87"/>
      <c r="E280" s="72"/>
      <c r="F280" s="72"/>
      <c r="G280" s="72"/>
      <c r="H280" s="79">
        <f t="shared" si="46"/>
        <v>0</v>
      </c>
      <c r="I280" s="80"/>
      <c r="J280" s="74"/>
      <c r="K280" s="75"/>
      <c r="L280" s="75"/>
      <c r="M280" s="76"/>
    </row>
    <row r="281" spans="1:13" ht="13.25" customHeight="1" x14ac:dyDescent="0.2">
      <c r="A281" s="86"/>
      <c r="B281" s="66" t="s">
        <v>439</v>
      </c>
      <c r="C281" s="66" t="s">
        <v>425</v>
      </c>
      <c r="D281" s="94"/>
      <c r="E281" s="95"/>
      <c r="F281" s="95"/>
      <c r="G281" s="95"/>
      <c r="H281" s="79">
        <f t="shared" si="46"/>
        <v>0</v>
      </c>
      <c r="I281" s="80"/>
      <c r="J281" s="74"/>
      <c r="K281" s="75"/>
      <c r="L281" s="75"/>
      <c r="M281" s="76"/>
    </row>
    <row r="282" spans="1:13" ht="13.25" customHeight="1" x14ac:dyDescent="0.2">
      <c r="A282" s="86"/>
      <c r="B282" s="66" t="s">
        <v>440</v>
      </c>
      <c r="C282" s="66" t="s">
        <v>441</v>
      </c>
      <c r="D282" s="87"/>
      <c r="E282" s="72"/>
      <c r="F282" s="72"/>
      <c r="G282" s="72"/>
      <c r="H282" s="79">
        <f t="shared" si="46"/>
        <v>0</v>
      </c>
      <c r="I282" s="80"/>
      <c r="J282" s="74"/>
      <c r="K282" s="75"/>
      <c r="L282" s="75"/>
      <c r="M282" s="76"/>
    </row>
    <row r="283" spans="1:13" ht="13.25" customHeight="1" x14ac:dyDescent="0.2">
      <c r="A283" s="86"/>
      <c r="B283" s="66" t="s">
        <v>442</v>
      </c>
      <c r="C283" s="66" t="s">
        <v>443</v>
      </c>
      <c r="D283" s="87"/>
      <c r="E283" s="72"/>
      <c r="F283" s="72"/>
      <c r="G283" s="72"/>
      <c r="H283" s="79">
        <f t="shared" si="46"/>
        <v>0</v>
      </c>
      <c r="I283" s="80"/>
      <c r="J283" s="74"/>
      <c r="K283" s="75"/>
      <c r="L283" s="75"/>
      <c r="M283" s="76"/>
    </row>
    <row r="284" spans="1:13" ht="13.25" customHeight="1" x14ac:dyDescent="0.2">
      <c r="A284" s="86"/>
      <c r="B284" s="66" t="s">
        <v>444</v>
      </c>
      <c r="C284" s="66" t="s">
        <v>445</v>
      </c>
      <c r="D284" s="94"/>
      <c r="E284" s="95"/>
      <c r="F284" s="95"/>
      <c r="G284" s="95"/>
      <c r="H284" s="79">
        <f t="shared" si="46"/>
        <v>0</v>
      </c>
      <c r="I284" s="80"/>
      <c r="J284" s="74"/>
      <c r="K284" s="75"/>
      <c r="L284" s="75"/>
      <c r="M284" s="76"/>
    </row>
    <row r="285" spans="1:13" ht="13.25" customHeight="1" x14ac:dyDescent="0.2">
      <c r="A285" s="86"/>
      <c r="B285" s="66" t="s">
        <v>446</v>
      </c>
      <c r="C285" s="66" t="s">
        <v>447</v>
      </c>
      <c r="D285" s="87"/>
      <c r="E285" s="72"/>
      <c r="F285" s="72"/>
      <c r="G285" s="72"/>
      <c r="H285" s="79">
        <f t="shared" si="46"/>
        <v>0</v>
      </c>
      <c r="I285" s="80"/>
      <c r="J285" s="74"/>
      <c r="K285" s="75"/>
      <c r="L285" s="75"/>
      <c r="M285" s="76"/>
    </row>
    <row r="286" spans="1:13" ht="13.25" customHeight="1" x14ac:dyDescent="0.2">
      <c r="A286" s="228" t="s">
        <v>448</v>
      </c>
      <c r="B286" s="227"/>
      <c r="C286" s="229"/>
      <c r="D286" s="77">
        <f t="shared" ref="D286:H286" si="47">SUM(D276:D285)</f>
        <v>0</v>
      </c>
      <c r="E286" s="79">
        <f t="shared" si="47"/>
        <v>0</v>
      </c>
      <c r="F286" s="79">
        <f t="shared" si="47"/>
        <v>0</v>
      </c>
      <c r="G286" s="79">
        <f t="shared" si="47"/>
        <v>0</v>
      </c>
      <c r="H286" s="77">
        <f t="shared" si="47"/>
        <v>0</v>
      </c>
      <c r="I286" s="80"/>
      <c r="J286" s="74"/>
      <c r="K286" s="75"/>
      <c r="L286" s="75"/>
      <c r="M286" s="76"/>
    </row>
    <row r="287" spans="1:13" ht="13.25" customHeight="1" x14ac:dyDescent="0.2">
      <c r="A287" s="226"/>
      <c r="B287" s="227"/>
      <c r="C287" s="227"/>
      <c r="D287" s="227"/>
      <c r="E287" s="227"/>
      <c r="F287" s="227"/>
      <c r="G287" s="227"/>
      <c r="H287" s="227"/>
      <c r="I287" s="80"/>
      <c r="J287" s="74"/>
      <c r="K287" s="75"/>
      <c r="L287" s="75"/>
      <c r="M287" s="76"/>
    </row>
    <row r="288" spans="1:13" ht="13.25" customHeight="1" x14ac:dyDescent="0.2">
      <c r="A288" s="81">
        <v>5200</v>
      </c>
      <c r="B288" s="82" t="s">
        <v>449</v>
      </c>
      <c r="C288" s="83"/>
      <c r="D288" s="84"/>
      <c r="E288" s="85"/>
      <c r="F288" s="85"/>
      <c r="G288" s="85"/>
      <c r="H288" s="85"/>
      <c r="I288" s="80"/>
      <c r="J288" s="74"/>
      <c r="K288" s="75"/>
      <c r="L288" s="75"/>
      <c r="M288" s="76"/>
    </row>
    <row r="289" spans="1:13" ht="13.25" customHeight="1" x14ac:dyDescent="0.2">
      <c r="A289" s="86"/>
      <c r="B289" s="66" t="s">
        <v>450</v>
      </c>
      <c r="C289" s="66" t="s">
        <v>451</v>
      </c>
      <c r="D289" s="87"/>
      <c r="E289" s="72"/>
      <c r="F289" s="72"/>
      <c r="G289" s="72"/>
      <c r="H289" s="79">
        <f>ROUNDDOWN(D289+(E289*$E$3)+(F289*$F$3)+(G289*$G$3),0)</f>
        <v>0</v>
      </c>
      <c r="I289" s="80"/>
      <c r="J289" s="74"/>
      <c r="K289" s="75"/>
      <c r="L289" s="75"/>
      <c r="M289" s="76"/>
    </row>
    <row r="290" spans="1:13" ht="13.25" customHeight="1" x14ac:dyDescent="0.2">
      <c r="A290" s="86"/>
      <c r="B290" s="66" t="s">
        <v>452</v>
      </c>
      <c r="C290" s="66" t="s">
        <v>453</v>
      </c>
      <c r="D290" s="87"/>
      <c r="E290" s="72"/>
      <c r="F290" s="72"/>
      <c r="G290" s="72"/>
      <c r="H290" s="79">
        <f>ROUNDDOWN(D290+(E290*$E$3)+(F290*$F$3)+(G290*$G$3),0)</f>
        <v>0</v>
      </c>
      <c r="I290" s="80"/>
      <c r="J290" s="74"/>
      <c r="K290" s="75"/>
      <c r="L290" s="75"/>
      <c r="M290" s="76"/>
    </row>
    <row r="291" spans="1:13" ht="13.25" customHeight="1" x14ac:dyDescent="0.2">
      <c r="A291" s="86"/>
      <c r="B291" s="66" t="s">
        <v>454</v>
      </c>
      <c r="C291" s="66" t="s">
        <v>455</v>
      </c>
      <c r="D291" s="87"/>
      <c r="E291" s="72"/>
      <c r="F291" s="72"/>
      <c r="G291" s="72"/>
      <c r="H291" s="79">
        <f>ROUNDDOWN(D291+(E291*$E$3)+(F291*$F$3)+(G291*$G$3),0)</f>
        <v>0</v>
      </c>
      <c r="I291" s="80"/>
      <c r="J291" s="74"/>
      <c r="K291" s="75"/>
      <c r="L291" s="75"/>
      <c r="M291" s="76"/>
    </row>
    <row r="292" spans="1:13" ht="13.25" customHeight="1" x14ac:dyDescent="0.2">
      <c r="A292" s="86"/>
      <c r="B292" s="66" t="s">
        <v>456</v>
      </c>
      <c r="C292" s="66" t="s">
        <v>418</v>
      </c>
      <c r="D292" s="87"/>
      <c r="E292" s="72"/>
      <c r="F292" s="72"/>
      <c r="G292" s="72"/>
      <c r="H292" s="79">
        <f>ROUNDDOWN(D292+(E292*$E$3)+(F292*$F$3)+(G292*$G$3),0)</f>
        <v>0</v>
      </c>
      <c r="I292" s="80"/>
      <c r="J292" s="74"/>
      <c r="K292" s="75"/>
      <c r="L292" s="75"/>
      <c r="M292" s="76"/>
    </row>
    <row r="293" spans="1:13" ht="13.25" customHeight="1" x14ac:dyDescent="0.2">
      <c r="A293" s="86"/>
      <c r="B293" s="66" t="s">
        <v>457</v>
      </c>
      <c r="C293" s="66" t="s">
        <v>458</v>
      </c>
      <c r="D293" s="94"/>
      <c r="E293" s="95"/>
      <c r="F293" s="95"/>
      <c r="G293" s="95"/>
      <c r="H293" s="79">
        <f>ROUNDDOWN(D293+(E293*$E$3)+(F293*$F$3)+(G293*$G$3),0)</f>
        <v>0</v>
      </c>
      <c r="I293" s="80"/>
      <c r="J293" s="74"/>
      <c r="K293" s="75"/>
      <c r="L293" s="75"/>
      <c r="M293" s="76"/>
    </row>
    <row r="294" spans="1:13" ht="13.25" customHeight="1" x14ac:dyDescent="0.2">
      <c r="A294" s="228" t="s">
        <v>459</v>
      </c>
      <c r="B294" s="227"/>
      <c r="C294" s="229"/>
      <c r="D294" s="77">
        <f t="shared" ref="D294:H294" si="48">SUM(D289:D293)</f>
        <v>0</v>
      </c>
      <c r="E294" s="79">
        <f t="shared" si="48"/>
        <v>0</v>
      </c>
      <c r="F294" s="79">
        <f t="shared" si="48"/>
        <v>0</v>
      </c>
      <c r="G294" s="79">
        <f t="shared" si="48"/>
        <v>0</v>
      </c>
      <c r="H294" s="77">
        <f t="shared" si="48"/>
        <v>0</v>
      </c>
      <c r="I294" s="80"/>
      <c r="J294" s="74"/>
      <c r="K294" s="75"/>
      <c r="L294" s="75"/>
      <c r="M294" s="76"/>
    </row>
    <row r="295" spans="1:13" ht="13.25" customHeight="1" x14ac:dyDescent="0.2">
      <c r="A295" s="226"/>
      <c r="B295" s="227"/>
      <c r="C295" s="227"/>
      <c r="D295" s="227"/>
      <c r="E295" s="227"/>
      <c r="F295" s="227"/>
      <c r="G295" s="227"/>
      <c r="H295" s="227"/>
      <c r="I295" s="80"/>
      <c r="J295" s="74"/>
      <c r="K295" s="75"/>
      <c r="L295" s="75"/>
      <c r="M295" s="76"/>
    </row>
    <row r="296" spans="1:13" ht="13.25" customHeight="1" x14ac:dyDescent="0.2">
      <c r="A296" s="81">
        <v>5500</v>
      </c>
      <c r="B296" s="82" t="s">
        <v>460</v>
      </c>
      <c r="C296" s="83"/>
      <c r="D296" s="84"/>
      <c r="E296" s="85"/>
      <c r="F296" s="85"/>
      <c r="G296" s="85"/>
      <c r="H296" s="85"/>
      <c r="I296" s="80"/>
      <c r="J296" s="74"/>
      <c r="K296" s="75"/>
      <c r="L296" s="75"/>
      <c r="M296" s="76"/>
    </row>
    <row r="297" spans="1:13" ht="13.25" customHeight="1" x14ac:dyDescent="0.2">
      <c r="A297" s="86"/>
      <c r="B297" s="66" t="s">
        <v>461</v>
      </c>
      <c r="C297" s="66" t="s">
        <v>462</v>
      </c>
      <c r="D297" s="87"/>
      <c r="E297" s="72"/>
      <c r="F297" s="72"/>
      <c r="G297" s="72"/>
      <c r="H297" s="79">
        <f t="shared" ref="H297:H303" si="49">ROUNDDOWN(D297+(E297*$E$3)+(F297*$F$3)+(G297*$G$3),0)</f>
        <v>0</v>
      </c>
      <c r="I297" s="80"/>
      <c r="J297" s="74"/>
      <c r="K297" s="75"/>
      <c r="L297" s="75"/>
      <c r="M297" s="76"/>
    </row>
    <row r="298" spans="1:13" ht="13.25" customHeight="1" x14ac:dyDescent="0.2">
      <c r="A298" s="86"/>
      <c r="B298" s="66" t="s">
        <v>463</v>
      </c>
      <c r="C298" s="66" t="s">
        <v>464</v>
      </c>
      <c r="D298" s="87"/>
      <c r="E298" s="72"/>
      <c r="F298" s="72"/>
      <c r="G298" s="72"/>
      <c r="H298" s="79">
        <f t="shared" si="49"/>
        <v>0</v>
      </c>
      <c r="I298" s="80"/>
      <c r="J298" s="74"/>
      <c r="K298" s="75"/>
      <c r="L298" s="75"/>
      <c r="M298" s="76"/>
    </row>
    <row r="299" spans="1:13" ht="13.25" customHeight="1" x14ac:dyDescent="0.2">
      <c r="A299" s="86"/>
      <c r="B299" s="66" t="s">
        <v>465</v>
      </c>
      <c r="C299" s="66" t="s">
        <v>466</v>
      </c>
      <c r="D299" s="87"/>
      <c r="E299" s="72"/>
      <c r="F299" s="72"/>
      <c r="G299" s="72"/>
      <c r="H299" s="79">
        <f t="shared" si="49"/>
        <v>0</v>
      </c>
      <c r="I299" s="80"/>
      <c r="J299" s="74"/>
      <c r="K299" s="75"/>
      <c r="L299" s="75"/>
      <c r="M299" s="76"/>
    </row>
    <row r="300" spans="1:13" ht="13.25" customHeight="1" x14ac:dyDescent="0.2">
      <c r="A300" s="86"/>
      <c r="B300" s="66" t="s">
        <v>467</v>
      </c>
      <c r="C300" s="66" t="s">
        <v>468</v>
      </c>
      <c r="D300" s="87"/>
      <c r="E300" s="72"/>
      <c r="F300" s="72"/>
      <c r="G300" s="72"/>
      <c r="H300" s="79">
        <f t="shared" si="49"/>
        <v>0</v>
      </c>
      <c r="I300" s="80"/>
      <c r="J300" s="74"/>
      <c r="K300" s="75"/>
      <c r="L300" s="75"/>
      <c r="M300" s="76"/>
    </row>
    <row r="301" spans="1:13" ht="13.25" customHeight="1" x14ac:dyDescent="0.2">
      <c r="A301" s="86"/>
      <c r="B301" s="66" t="s">
        <v>469</v>
      </c>
      <c r="C301" s="66" t="s">
        <v>470</v>
      </c>
      <c r="D301" s="87"/>
      <c r="E301" s="72"/>
      <c r="F301" s="72"/>
      <c r="G301" s="72"/>
      <c r="H301" s="79">
        <f t="shared" si="49"/>
        <v>0</v>
      </c>
      <c r="I301" s="80"/>
      <c r="J301" s="74"/>
      <c r="K301" s="75"/>
      <c r="L301" s="75"/>
      <c r="M301" s="76"/>
    </row>
    <row r="302" spans="1:13" ht="13.25" customHeight="1" x14ac:dyDescent="0.2">
      <c r="A302" s="86"/>
      <c r="B302" s="66" t="s">
        <v>471</v>
      </c>
      <c r="C302" s="66" t="s">
        <v>472</v>
      </c>
      <c r="D302" s="87"/>
      <c r="E302" s="72"/>
      <c r="F302" s="72"/>
      <c r="G302" s="72"/>
      <c r="H302" s="79">
        <f t="shared" si="49"/>
        <v>0</v>
      </c>
      <c r="I302" s="80"/>
      <c r="J302" s="74"/>
      <c r="K302" s="75"/>
      <c r="L302" s="75"/>
      <c r="M302" s="76"/>
    </row>
    <row r="303" spans="1:13" ht="13.25" customHeight="1" x14ac:dyDescent="0.2">
      <c r="A303" s="86"/>
      <c r="B303" s="66" t="s">
        <v>473</v>
      </c>
      <c r="C303" s="66" t="s">
        <v>474</v>
      </c>
      <c r="D303" s="87"/>
      <c r="E303" s="72"/>
      <c r="F303" s="72"/>
      <c r="G303" s="72"/>
      <c r="H303" s="79">
        <f t="shared" si="49"/>
        <v>0</v>
      </c>
      <c r="I303" s="80"/>
      <c r="J303" s="74"/>
      <c r="K303" s="75"/>
      <c r="L303" s="75"/>
      <c r="M303" s="76"/>
    </row>
    <row r="304" spans="1:13" ht="13.25" customHeight="1" x14ac:dyDescent="0.2">
      <c r="A304" s="228" t="s">
        <v>475</v>
      </c>
      <c r="B304" s="227"/>
      <c r="C304" s="229"/>
      <c r="D304" s="77">
        <f t="shared" ref="D304:H304" si="50">SUM(D297:D303)</f>
        <v>0</v>
      </c>
      <c r="E304" s="79">
        <f t="shared" si="50"/>
        <v>0</v>
      </c>
      <c r="F304" s="79">
        <f t="shared" si="50"/>
        <v>0</v>
      </c>
      <c r="G304" s="79">
        <f t="shared" si="50"/>
        <v>0</v>
      </c>
      <c r="H304" s="77">
        <f t="shared" si="50"/>
        <v>0</v>
      </c>
      <c r="I304" s="80"/>
      <c r="J304" s="74"/>
      <c r="K304" s="75"/>
      <c r="L304" s="75"/>
      <c r="M304" s="76"/>
    </row>
    <row r="305" spans="1:13" ht="13.75" customHeight="1" x14ac:dyDescent="0.2">
      <c r="A305" s="226"/>
      <c r="B305" s="227"/>
      <c r="C305" s="227"/>
      <c r="D305" s="227"/>
      <c r="E305" s="227"/>
      <c r="F305" s="227"/>
      <c r="G305" s="227"/>
      <c r="H305" s="227"/>
      <c r="I305" s="80"/>
      <c r="J305" s="74"/>
      <c r="K305" s="75"/>
      <c r="L305" s="75"/>
      <c r="M305" s="76"/>
    </row>
    <row r="306" spans="1:13" ht="14.4" customHeight="1" x14ac:dyDescent="0.2">
      <c r="A306" s="96" t="s">
        <v>476</v>
      </c>
      <c r="B306" s="97"/>
      <c r="C306" s="98"/>
      <c r="D306" s="99">
        <f t="shared" ref="D306:H306" si="51">D66+D78+D87+D96+D104+D118+D128+D138+D147+D156+D163+D174+D185+D196+D203+D212+D236+D251+D261+D273+D286+D294+D304</f>
        <v>0</v>
      </c>
      <c r="E306" s="100">
        <f t="shared" si="51"/>
        <v>0</v>
      </c>
      <c r="F306" s="100">
        <f t="shared" si="51"/>
        <v>0</v>
      </c>
      <c r="G306" s="100">
        <f t="shared" si="51"/>
        <v>0</v>
      </c>
      <c r="H306" s="99">
        <f t="shared" si="51"/>
        <v>0</v>
      </c>
      <c r="I306" s="80"/>
      <c r="J306" s="74"/>
      <c r="K306" s="75"/>
      <c r="L306" s="75"/>
      <c r="M306" s="76"/>
    </row>
    <row r="307" spans="1:13" ht="13.75" customHeight="1" x14ac:dyDescent="0.2">
      <c r="A307" s="226"/>
      <c r="B307" s="227"/>
      <c r="C307" s="227"/>
      <c r="D307" s="227"/>
      <c r="E307" s="227"/>
      <c r="F307" s="227"/>
      <c r="G307" s="227"/>
      <c r="H307" s="227"/>
      <c r="I307" s="80"/>
      <c r="J307" s="74"/>
      <c r="K307" s="75"/>
      <c r="L307" s="75"/>
      <c r="M307" s="76"/>
    </row>
    <row r="308" spans="1:13" ht="13.25" customHeight="1" x14ac:dyDescent="0.2">
      <c r="A308" s="81">
        <v>6000</v>
      </c>
      <c r="B308" s="82" t="s">
        <v>477</v>
      </c>
      <c r="C308" s="83"/>
      <c r="D308" s="84"/>
      <c r="E308" s="85"/>
      <c r="F308" s="85"/>
      <c r="G308" s="85"/>
      <c r="H308" s="85"/>
      <c r="I308" s="80"/>
      <c r="J308" s="74"/>
      <c r="K308" s="75"/>
      <c r="L308" s="75"/>
      <c r="M308" s="76"/>
    </row>
    <row r="309" spans="1:13" ht="13.25" customHeight="1" x14ac:dyDescent="0.2">
      <c r="A309" s="86"/>
      <c r="B309" s="66" t="s">
        <v>478</v>
      </c>
      <c r="C309" s="66" t="s">
        <v>479</v>
      </c>
      <c r="D309" s="87"/>
      <c r="E309" s="72"/>
      <c r="F309" s="72"/>
      <c r="G309" s="72"/>
      <c r="H309" s="79">
        <f t="shared" ref="H309:H316" si="52">ROUNDDOWN(D309+(E309*$E$3)+(F309*$F$3)+(G309*$G$3),0)</f>
        <v>0</v>
      </c>
      <c r="I309" s="80"/>
      <c r="J309" s="74"/>
      <c r="K309" s="75"/>
      <c r="L309" s="75"/>
      <c r="M309" s="76"/>
    </row>
    <row r="310" spans="1:13" ht="13.25" customHeight="1" x14ac:dyDescent="0.2">
      <c r="A310" s="86"/>
      <c r="B310" s="66" t="s">
        <v>480</v>
      </c>
      <c r="C310" s="66" t="s">
        <v>481</v>
      </c>
      <c r="D310" s="87"/>
      <c r="E310" s="72"/>
      <c r="F310" s="72"/>
      <c r="G310" s="72"/>
      <c r="H310" s="79">
        <f t="shared" si="52"/>
        <v>0</v>
      </c>
      <c r="I310" s="80"/>
      <c r="J310" s="74"/>
      <c r="K310" s="75"/>
      <c r="L310" s="75"/>
      <c r="M310" s="76"/>
    </row>
    <row r="311" spans="1:13" ht="13.25" customHeight="1" x14ac:dyDescent="0.2">
      <c r="A311" s="86"/>
      <c r="B311" s="66" t="s">
        <v>482</v>
      </c>
      <c r="C311" s="66" t="s">
        <v>483</v>
      </c>
      <c r="D311" s="87"/>
      <c r="E311" s="72"/>
      <c r="F311" s="72"/>
      <c r="G311" s="72"/>
      <c r="H311" s="79">
        <f t="shared" si="52"/>
        <v>0</v>
      </c>
      <c r="I311" s="80"/>
      <c r="J311" s="74"/>
      <c r="K311" s="75"/>
      <c r="L311" s="75"/>
      <c r="M311" s="76"/>
    </row>
    <row r="312" spans="1:13" ht="13.25" customHeight="1" x14ac:dyDescent="0.2">
      <c r="A312" s="86"/>
      <c r="B312" s="66" t="s">
        <v>484</v>
      </c>
      <c r="C312" s="66" t="s">
        <v>485</v>
      </c>
      <c r="D312" s="87"/>
      <c r="E312" s="72"/>
      <c r="F312" s="72"/>
      <c r="G312" s="72"/>
      <c r="H312" s="79">
        <f t="shared" si="52"/>
        <v>0</v>
      </c>
      <c r="I312" s="80"/>
      <c r="J312" s="74"/>
      <c r="K312" s="75"/>
      <c r="L312" s="75"/>
      <c r="M312" s="76"/>
    </row>
    <row r="313" spans="1:13" ht="13.25" customHeight="1" x14ac:dyDescent="0.2">
      <c r="A313" s="86"/>
      <c r="B313" s="66" t="s">
        <v>486</v>
      </c>
      <c r="C313" s="66" t="s">
        <v>487</v>
      </c>
      <c r="D313" s="87"/>
      <c r="E313" s="72"/>
      <c r="F313" s="72"/>
      <c r="G313" s="72"/>
      <c r="H313" s="79">
        <f t="shared" si="52"/>
        <v>0</v>
      </c>
      <c r="I313" s="80"/>
      <c r="J313" s="74"/>
      <c r="K313" s="75"/>
      <c r="L313" s="75"/>
      <c r="M313" s="76"/>
    </row>
    <row r="314" spans="1:13" ht="13.25" customHeight="1" x14ac:dyDescent="0.2">
      <c r="A314" s="86"/>
      <c r="B314" s="66" t="s">
        <v>488</v>
      </c>
      <c r="C314" s="66" t="s">
        <v>489</v>
      </c>
      <c r="D314" s="87"/>
      <c r="E314" s="72"/>
      <c r="F314" s="72"/>
      <c r="G314" s="72"/>
      <c r="H314" s="79">
        <f t="shared" si="52"/>
        <v>0</v>
      </c>
      <c r="I314" s="80"/>
      <c r="J314" s="74"/>
      <c r="K314" s="75"/>
      <c r="L314" s="75"/>
      <c r="M314" s="76"/>
    </row>
    <row r="315" spans="1:13" ht="53" customHeight="1" x14ac:dyDescent="0.2">
      <c r="A315" s="86"/>
      <c r="B315" s="66" t="s">
        <v>490</v>
      </c>
      <c r="C315" s="66" t="s">
        <v>491</v>
      </c>
      <c r="D315" s="87"/>
      <c r="E315" s="72"/>
      <c r="F315" s="72"/>
      <c r="G315" s="72"/>
      <c r="H315" s="79">
        <f t="shared" si="52"/>
        <v>0</v>
      </c>
      <c r="I315" s="88" t="s">
        <v>986</v>
      </c>
      <c r="J315" s="74"/>
      <c r="K315" s="75"/>
      <c r="L315" s="75"/>
      <c r="M315" s="76"/>
    </row>
    <row r="316" spans="1:13" ht="13.25" customHeight="1" x14ac:dyDescent="0.2">
      <c r="A316" s="86"/>
      <c r="B316" s="66" t="s">
        <v>492</v>
      </c>
      <c r="C316" s="66" t="s">
        <v>493</v>
      </c>
      <c r="D316" s="87"/>
      <c r="E316" s="72"/>
      <c r="F316" s="72"/>
      <c r="G316" s="72"/>
      <c r="H316" s="79">
        <f t="shared" si="52"/>
        <v>0</v>
      </c>
      <c r="I316" s="80"/>
      <c r="J316" s="74"/>
      <c r="K316" s="75"/>
      <c r="L316" s="75"/>
      <c r="M316" s="76"/>
    </row>
    <row r="317" spans="1:13" ht="13.25" customHeight="1" x14ac:dyDescent="0.2">
      <c r="A317" s="228" t="s">
        <v>494</v>
      </c>
      <c r="B317" s="242"/>
      <c r="C317" s="243"/>
      <c r="D317" s="77">
        <f t="shared" ref="D317:H317" si="53">SUM(D309:D316)</f>
        <v>0</v>
      </c>
      <c r="E317" s="79">
        <f t="shared" si="53"/>
        <v>0</v>
      </c>
      <c r="F317" s="79">
        <f t="shared" si="53"/>
        <v>0</v>
      </c>
      <c r="G317" s="79">
        <f t="shared" si="53"/>
        <v>0</v>
      </c>
      <c r="H317" s="77">
        <f t="shared" si="53"/>
        <v>0</v>
      </c>
      <c r="I317" s="80"/>
      <c r="J317" s="74"/>
      <c r="K317" s="75"/>
      <c r="L317" s="75"/>
      <c r="M317" s="76"/>
    </row>
    <row r="318" spans="1:13" ht="13.25" customHeight="1" x14ac:dyDescent="0.2">
      <c r="A318" s="226"/>
      <c r="B318" s="227"/>
      <c r="C318" s="227"/>
      <c r="D318" s="227"/>
      <c r="E318" s="227"/>
      <c r="F318" s="227"/>
      <c r="G318" s="227"/>
      <c r="H318" s="227"/>
      <c r="I318" s="80"/>
      <c r="J318" s="74"/>
      <c r="K318" s="75"/>
      <c r="L318" s="75"/>
      <c r="M318" s="76"/>
    </row>
    <row r="319" spans="1:13" ht="13.25" customHeight="1" x14ac:dyDescent="0.2">
      <c r="A319" s="81">
        <v>6200</v>
      </c>
      <c r="B319" s="82" t="s">
        <v>495</v>
      </c>
      <c r="C319" s="83"/>
      <c r="D319" s="84"/>
      <c r="E319" s="85"/>
      <c r="F319" s="85"/>
      <c r="G319" s="85"/>
      <c r="H319" s="85"/>
      <c r="I319" s="80"/>
      <c r="J319" s="74"/>
      <c r="K319" s="75"/>
      <c r="L319" s="75"/>
      <c r="M319" s="76"/>
    </row>
    <row r="320" spans="1:13" ht="13.25" customHeight="1" x14ac:dyDescent="0.2">
      <c r="A320" s="86"/>
      <c r="B320" s="66" t="s">
        <v>496</v>
      </c>
      <c r="C320" s="66" t="s">
        <v>497</v>
      </c>
      <c r="D320" s="87"/>
      <c r="E320" s="72"/>
      <c r="F320" s="72"/>
      <c r="G320" s="72"/>
      <c r="H320" s="79">
        <f t="shared" ref="H320:H330" si="54">ROUNDDOWN(D320+(E320*$E$3)+(F320*$F$3)+(G320*$G$3),0)</f>
        <v>0</v>
      </c>
      <c r="I320" s="80"/>
      <c r="J320" s="74"/>
      <c r="K320" s="75"/>
      <c r="L320" s="75"/>
      <c r="M320" s="76"/>
    </row>
    <row r="321" spans="1:13" ht="13.25" customHeight="1" x14ac:dyDescent="0.2">
      <c r="A321" s="86"/>
      <c r="B321" s="66" t="s">
        <v>498</v>
      </c>
      <c r="C321" s="66" t="s">
        <v>499</v>
      </c>
      <c r="D321" s="87"/>
      <c r="E321" s="72"/>
      <c r="F321" s="72"/>
      <c r="G321" s="72"/>
      <c r="H321" s="79">
        <f t="shared" si="54"/>
        <v>0</v>
      </c>
      <c r="I321" s="80"/>
      <c r="J321" s="74"/>
      <c r="K321" s="75"/>
      <c r="L321" s="75"/>
      <c r="M321" s="76"/>
    </row>
    <row r="322" spans="1:13" ht="13.25" customHeight="1" x14ac:dyDescent="0.2">
      <c r="A322" s="86"/>
      <c r="B322" s="66" t="s">
        <v>500</v>
      </c>
      <c r="C322" s="66" t="s">
        <v>501</v>
      </c>
      <c r="D322" s="87"/>
      <c r="E322" s="72"/>
      <c r="F322" s="72"/>
      <c r="G322" s="72"/>
      <c r="H322" s="79">
        <f t="shared" si="54"/>
        <v>0</v>
      </c>
      <c r="I322" s="80"/>
      <c r="J322" s="74"/>
      <c r="K322" s="75"/>
      <c r="L322" s="75"/>
      <c r="M322" s="76"/>
    </row>
    <row r="323" spans="1:13" ht="13.25" customHeight="1" x14ac:dyDescent="0.2">
      <c r="A323" s="86"/>
      <c r="B323" s="66" t="s">
        <v>502</v>
      </c>
      <c r="C323" s="66" t="s">
        <v>503</v>
      </c>
      <c r="D323" s="87"/>
      <c r="E323" s="72"/>
      <c r="F323" s="72"/>
      <c r="G323" s="72"/>
      <c r="H323" s="79">
        <f t="shared" si="54"/>
        <v>0</v>
      </c>
      <c r="I323" s="80"/>
      <c r="J323" s="74"/>
      <c r="K323" s="75"/>
      <c r="L323" s="75"/>
      <c r="M323" s="76"/>
    </row>
    <row r="324" spans="1:13" ht="13.25" customHeight="1" x14ac:dyDescent="0.2">
      <c r="A324" s="86"/>
      <c r="B324" s="66" t="s">
        <v>504</v>
      </c>
      <c r="C324" s="66" t="s">
        <v>505</v>
      </c>
      <c r="D324" s="87"/>
      <c r="E324" s="72"/>
      <c r="F324" s="72"/>
      <c r="G324" s="72"/>
      <c r="H324" s="79">
        <f t="shared" si="54"/>
        <v>0</v>
      </c>
      <c r="I324" s="80"/>
      <c r="J324" s="74"/>
      <c r="K324" s="75"/>
      <c r="L324" s="75"/>
      <c r="M324" s="76"/>
    </row>
    <row r="325" spans="1:13" ht="13.25" customHeight="1" x14ac:dyDescent="0.2">
      <c r="A325" s="86"/>
      <c r="B325" s="66" t="s">
        <v>506</v>
      </c>
      <c r="C325" s="66" t="s">
        <v>507</v>
      </c>
      <c r="D325" s="87"/>
      <c r="E325" s="72"/>
      <c r="F325" s="72"/>
      <c r="G325" s="72"/>
      <c r="H325" s="79">
        <f t="shared" si="54"/>
        <v>0</v>
      </c>
      <c r="I325" s="80"/>
      <c r="J325" s="74"/>
      <c r="K325" s="75"/>
      <c r="L325" s="75"/>
      <c r="M325" s="76"/>
    </row>
    <row r="326" spans="1:13" ht="13.25" customHeight="1" x14ac:dyDescent="0.2">
      <c r="A326" s="86"/>
      <c r="B326" s="66" t="s">
        <v>508</v>
      </c>
      <c r="C326" s="66" t="s">
        <v>509</v>
      </c>
      <c r="D326" s="87"/>
      <c r="E326" s="72"/>
      <c r="F326" s="72"/>
      <c r="G326" s="72"/>
      <c r="H326" s="79">
        <f t="shared" si="54"/>
        <v>0</v>
      </c>
      <c r="I326" s="80"/>
      <c r="J326" s="74"/>
      <c r="K326" s="75"/>
      <c r="L326" s="75"/>
      <c r="M326" s="76"/>
    </row>
    <row r="327" spans="1:13" ht="13.25" customHeight="1" x14ac:dyDescent="0.2">
      <c r="A327" s="86"/>
      <c r="B327" s="66" t="s">
        <v>510</v>
      </c>
      <c r="C327" s="66" t="s">
        <v>511</v>
      </c>
      <c r="D327" s="87"/>
      <c r="E327" s="72"/>
      <c r="F327" s="72"/>
      <c r="G327" s="72"/>
      <c r="H327" s="79">
        <f t="shared" si="54"/>
        <v>0</v>
      </c>
      <c r="I327" s="80"/>
      <c r="J327" s="74"/>
      <c r="K327" s="75"/>
      <c r="L327" s="75"/>
      <c r="M327" s="76"/>
    </row>
    <row r="328" spans="1:13" ht="13.25" customHeight="1" x14ac:dyDescent="0.2">
      <c r="A328" s="86"/>
      <c r="B328" s="66" t="s">
        <v>512</v>
      </c>
      <c r="C328" s="66" t="s">
        <v>513</v>
      </c>
      <c r="D328" s="87"/>
      <c r="E328" s="72"/>
      <c r="F328" s="72"/>
      <c r="G328" s="72"/>
      <c r="H328" s="79">
        <f t="shared" si="54"/>
        <v>0</v>
      </c>
      <c r="I328" s="80"/>
      <c r="J328" s="74"/>
      <c r="K328" s="75"/>
      <c r="L328" s="75"/>
      <c r="M328" s="76"/>
    </row>
    <row r="329" spans="1:13" ht="53" customHeight="1" x14ac:dyDescent="0.2">
      <c r="A329" s="86"/>
      <c r="B329" s="66" t="s">
        <v>514</v>
      </c>
      <c r="C329" s="66" t="s">
        <v>515</v>
      </c>
      <c r="D329" s="87"/>
      <c r="E329" s="72"/>
      <c r="F329" s="72"/>
      <c r="G329" s="72"/>
      <c r="H329" s="79">
        <f t="shared" si="54"/>
        <v>0</v>
      </c>
      <c r="I329" s="88" t="s">
        <v>986</v>
      </c>
      <c r="J329" s="74"/>
      <c r="K329" s="75"/>
      <c r="L329" s="75"/>
      <c r="M329" s="76"/>
    </row>
    <row r="330" spans="1:13" ht="13.25" customHeight="1" x14ac:dyDescent="0.2">
      <c r="A330" s="86"/>
      <c r="B330" s="66" t="s">
        <v>516</v>
      </c>
      <c r="C330" s="66" t="s">
        <v>517</v>
      </c>
      <c r="D330" s="87"/>
      <c r="E330" s="72"/>
      <c r="F330" s="72"/>
      <c r="G330" s="72"/>
      <c r="H330" s="79">
        <f t="shared" si="54"/>
        <v>0</v>
      </c>
      <c r="I330" s="80"/>
      <c r="J330" s="74"/>
      <c r="K330" s="75"/>
      <c r="L330" s="75"/>
      <c r="M330" s="76"/>
    </row>
    <row r="331" spans="1:13" ht="13.25" customHeight="1" x14ac:dyDescent="0.2">
      <c r="A331" s="228" t="s">
        <v>518</v>
      </c>
      <c r="B331" s="227"/>
      <c r="C331" s="229"/>
      <c r="D331" s="77">
        <f t="shared" ref="D331:H331" si="55">SUM(D320:D330)</f>
        <v>0</v>
      </c>
      <c r="E331" s="79">
        <f t="shared" si="55"/>
        <v>0</v>
      </c>
      <c r="F331" s="79">
        <f t="shared" si="55"/>
        <v>0</v>
      </c>
      <c r="G331" s="79">
        <f t="shared" si="55"/>
        <v>0</v>
      </c>
      <c r="H331" s="77">
        <f t="shared" si="55"/>
        <v>0</v>
      </c>
      <c r="I331" s="80"/>
      <c r="J331" s="74"/>
      <c r="K331" s="75"/>
      <c r="L331" s="75"/>
      <c r="M331" s="76"/>
    </row>
    <row r="332" spans="1:13" ht="13.25" customHeight="1" x14ac:dyDescent="0.2">
      <c r="A332" s="226"/>
      <c r="B332" s="227"/>
      <c r="C332" s="227"/>
      <c r="D332" s="227"/>
      <c r="E332" s="227"/>
      <c r="F332" s="227"/>
      <c r="G332" s="227"/>
      <c r="H332" s="227"/>
      <c r="I332" s="80"/>
      <c r="J332" s="74"/>
      <c r="K332" s="75"/>
      <c r="L332" s="75"/>
      <c r="M332" s="76"/>
    </row>
    <row r="333" spans="1:13" ht="13.25" customHeight="1" x14ac:dyDescent="0.2">
      <c r="A333" s="81">
        <v>6400</v>
      </c>
      <c r="B333" s="82" t="s">
        <v>519</v>
      </c>
      <c r="C333" s="83"/>
      <c r="D333" s="84"/>
      <c r="E333" s="85"/>
      <c r="F333" s="85"/>
      <c r="G333" s="85"/>
      <c r="H333" s="85"/>
      <c r="I333" s="80"/>
      <c r="J333" s="74"/>
      <c r="K333" s="75"/>
      <c r="L333" s="75"/>
      <c r="M333" s="76"/>
    </row>
    <row r="334" spans="1:13" ht="13.25" customHeight="1" x14ac:dyDescent="0.2">
      <c r="A334" s="86"/>
      <c r="B334" s="66" t="s">
        <v>520</v>
      </c>
      <c r="C334" s="66" t="s">
        <v>521</v>
      </c>
      <c r="D334" s="87"/>
      <c r="E334" s="72"/>
      <c r="F334" s="72"/>
      <c r="G334" s="72"/>
      <c r="H334" s="79">
        <f t="shared" ref="H334:H343" si="56">ROUNDDOWN(D334+(E334*$E$3)+(F334*$F$3)+(G334*$G$3),0)</f>
        <v>0</v>
      </c>
      <c r="I334" s="80"/>
      <c r="J334" s="74"/>
      <c r="K334" s="75"/>
      <c r="L334" s="75"/>
      <c r="M334" s="76"/>
    </row>
    <row r="335" spans="1:13" ht="13.25" customHeight="1" x14ac:dyDescent="0.2">
      <c r="A335" s="86"/>
      <c r="B335" s="66" t="s">
        <v>522</v>
      </c>
      <c r="C335" s="66" t="s">
        <v>523</v>
      </c>
      <c r="D335" s="87"/>
      <c r="E335" s="72"/>
      <c r="F335" s="72"/>
      <c r="G335" s="72"/>
      <c r="H335" s="79">
        <f t="shared" si="56"/>
        <v>0</v>
      </c>
      <c r="I335" s="80"/>
      <c r="J335" s="74"/>
      <c r="K335" s="75"/>
      <c r="L335" s="75"/>
      <c r="M335" s="76"/>
    </row>
    <row r="336" spans="1:13" ht="13.25" customHeight="1" x14ac:dyDescent="0.2">
      <c r="A336" s="86"/>
      <c r="B336" s="66" t="s">
        <v>524</v>
      </c>
      <c r="C336" s="66" t="s">
        <v>525</v>
      </c>
      <c r="D336" s="87"/>
      <c r="E336" s="72"/>
      <c r="F336" s="72"/>
      <c r="G336" s="72"/>
      <c r="H336" s="79">
        <f t="shared" si="56"/>
        <v>0</v>
      </c>
      <c r="I336" s="80"/>
      <c r="J336" s="74"/>
      <c r="K336" s="75"/>
      <c r="L336" s="75"/>
      <c r="M336" s="76"/>
    </row>
    <row r="337" spans="1:13" ht="13.25" customHeight="1" x14ac:dyDescent="0.2">
      <c r="A337" s="86"/>
      <c r="B337" s="66" t="s">
        <v>526</v>
      </c>
      <c r="C337" s="66" t="s">
        <v>527</v>
      </c>
      <c r="D337" s="87"/>
      <c r="E337" s="72"/>
      <c r="F337" s="72"/>
      <c r="G337" s="72"/>
      <c r="H337" s="79">
        <f t="shared" si="56"/>
        <v>0</v>
      </c>
      <c r="I337" s="80"/>
      <c r="J337" s="74"/>
      <c r="K337" s="75"/>
      <c r="L337" s="75"/>
      <c r="M337" s="76"/>
    </row>
    <row r="338" spans="1:13" ht="13.25" customHeight="1" x14ac:dyDescent="0.2">
      <c r="A338" s="86"/>
      <c r="B338" s="66" t="s">
        <v>528</v>
      </c>
      <c r="C338" s="66" t="s">
        <v>529</v>
      </c>
      <c r="D338" s="87"/>
      <c r="E338" s="72"/>
      <c r="F338" s="72"/>
      <c r="G338" s="72"/>
      <c r="H338" s="79">
        <f t="shared" si="56"/>
        <v>0</v>
      </c>
      <c r="I338" s="80"/>
      <c r="J338" s="74"/>
      <c r="K338" s="75"/>
      <c r="L338" s="75"/>
      <c r="M338" s="76"/>
    </row>
    <row r="339" spans="1:13" ht="13.25" customHeight="1" x14ac:dyDescent="0.2">
      <c r="A339" s="86"/>
      <c r="B339" s="66" t="s">
        <v>530</v>
      </c>
      <c r="C339" s="66" t="s">
        <v>531</v>
      </c>
      <c r="D339" s="87"/>
      <c r="E339" s="72"/>
      <c r="F339" s="72"/>
      <c r="G339" s="72"/>
      <c r="H339" s="79">
        <f t="shared" si="56"/>
        <v>0</v>
      </c>
      <c r="I339" s="80"/>
      <c r="J339" s="74"/>
      <c r="K339" s="75"/>
      <c r="L339" s="75"/>
      <c r="M339" s="76"/>
    </row>
    <row r="340" spans="1:13" ht="13.25" customHeight="1" x14ac:dyDescent="0.2">
      <c r="A340" s="86"/>
      <c r="B340" s="66" t="s">
        <v>532</v>
      </c>
      <c r="C340" s="66" t="s">
        <v>533</v>
      </c>
      <c r="D340" s="87"/>
      <c r="E340" s="72"/>
      <c r="F340" s="72"/>
      <c r="G340" s="72"/>
      <c r="H340" s="79">
        <f t="shared" si="56"/>
        <v>0</v>
      </c>
      <c r="I340" s="80"/>
      <c r="J340" s="74"/>
      <c r="K340" s="75"/>
      <c r="L340" s="75"/>
      <c r="M340" s="76"/>
    </row>
    <row r="341" spans="1:13" ht="13.25" customHeight="1" x14ac:dyDescent="0.2">
      <c r="A341" s="86"/>
      <c r="B341" s="66" t="s">
        <v>534</v>
      </c>
      <c r="C341" s="66" t="s">
        <v>535</v>
      </c>
      <c r="D341" s="87"/>
      <c r="E341" s="72"/>
      <c r="F341" s="72"/>
      <c r="G341" s="72"/>
      <c r="H341" s="79">
        <f t="shared" si="56"/>
        <v>0</v>
      </c>
      <c r="I341" s="80"/>
      <c r="J341" s="74"/>
      <c r="K341" s="75"/>
      <c r="L341" s="75"/>
      <c r="M341" s="76"/>
    </row>
    <row r="342" spans="1:13" ht="53" customHeight="1" x14ac:dyDescent="0.2">
      <c r="A342" s="86"/>
      <c r="B342" s="66" t="s">
        <v>536</v>
      </c>
      <c r="C342" s="66" t="s">
        <v>537</v>
      </c>
      <c r="D342" s="87"/>
      <c r="E342" s="72"/>
      <c r="F342" s="72"/>
      <c r="G342" s="72"/>
      <c r="H342" s="79">
        <f t="shared" si="56"/>
        <v>0</v>
      </c>
      <c r="I342" s="88" t="s">
        <v>986</v>
      </c>
      <c r="J342" s="74"/>
      <c r="K342" s="75"/>
      <c r="L342" s="75"/>
      <c r="M342" s="76"/>
    </row>
    <row r="343" spans="1:13" ht="13.25" customHeight="1" x14ac:dyDescent="0.2">
      <c r="A343" s="86"/>
      <c r="B343" s="66" t="s">
        <v>538</v>
      </c>
      <c r="C343" s="66" t="s">
        <v>539</v>
      </c>
      <c r="D343" s="87"/>
      <c r="E343" s="72"/>
      <c r="F343" s="72"/>
      <c r="G343" s="72"/>
      <c r="H343" s="79">
        <f t="shared" si="56"/>
        <v>0</v>
      </c>
      <c r="I343" s="80"/>
      <c r="J343" s="74"/>
      <c r="K343" s="75"/>
      <c r="L343" s="75"/>
      <c r="M343" s="76"/>
    </row>
    <row r="344" spans="1:13" ht="13.25" customHeight="1" x14ac:dyDescent="0.2">
      <c r="A344" s="228" t="s">
        <v>540</v>
      </c>
      <c r="B344" s="227"/>
      <c r="C344" s="229"/>
      <c r="D344" s="77">
        <f t="shared" ref="D344:H344" si="57">SUM(D334:D343)</f>
        <v>0</v>
      </c>
      <c r="E344" s="79">
        <f t="shared" si="57"/>
        <v>0</v>
      </c>
      <c r="F344" s="79">
        <f t="shared" si="57"/>
        <v>0</v>
      </c>
      <c r="G344" s="79">
        <f t="shared" si="57"/>
        <v>0</v>
      </c>
      <c r="H344" s="77">
        <f t="shared" si="57"/>
        <v>0</v>
      </c>
      <c r="I344" s="80"/>
      <c r="J344" s="74"/>
      <c r="K344" s="75"/>
      <c r="L344" s="75"/>
      <c r="M344" s="76"/>
    </row>
    <row r="345" spans="1:13" ht="13.25" customHeight="1" x14ac:dyDescent="0.2">
      <c r="A345" s="226"/>
      <c r="B345" s="227"/>
      <c r="C345" s="227"/>
      <c r="D345" s="227"/>
      <c r="E345" s="227"/>
      <c r="F345" s="227"/>
      <c r="G345" s="227"/>
      <c r="H345" s="227"/>
      <c r="I345" s="80"/>
      <c r="J345" s="74"/>
      <c r="K345" s="75"/>
      <c r="L345" s="75"/>
      <c r="M345" s="76"/>
    </row>
    <row r="346" spans="1:13" ht="13.25" customHeight="1" x14ac:dyDescent="0.2">
      <c r="A346" s="81">
        <v>6600</v>
      </c>
      <c r="B346" s="82" t="s">
        <v>541</v>
      </c>
      <c r="C346" s="83"/>
      <c r="D346" s="84"/>
      <c r="E346" s="85"/>
      <c r="F346" s="85"/>
      <c r="G346" s="85"/>
      <c r="H346" s="85"/>
      <c r="I346" s="80"/>
      <c r="J346" s="74"/>
      <c r="K346" s="75"/>
      <c r="L346" s="75"/>
      <c r="M346" s="76"/>
    </row>
    <row r="347" spans="1:13" ht="13.25" customHeight="1" x14ac:dyDescent="0.2">
      <c r="A347" s="86"/>
      <c r="B347" s="66" t="s">
        <v>542</v>
      </c>
      <c r="C347" s="66" t="s">
        <v>543</v>
      </c>
      <c r="D347" s="87"/>
      <c r="E347" s="72"/>
      <c r="F347" s="72"/>
      <c r="G347" s="72"/>
      <c r="H347" s="79">
        <f t="shared" ref="H347:H356" si="58">ROUNDDOWN(D347+(E347*$E$3)+(F347*$F$3)+(G347*$G$3),0)</f>
        <v>0</v>
      </c>
      <c r="I347" s="80"/>
      <c r="J347" s="74"/>
      <c r="K347" s="75"/>
      <c r="L347" s="75"/>
      <c r="M347" s="76"/>
    </row>
    <row r="348" spans="1:13" ht="13.25" customHeight="1" x14ac:dyDescent="0.2">
      <c r="A348" s="86"/>
      <c r="B348" s="66" t="s">
        <v>544</v>
      </c>
      <c r="C348" s="66" t="s">
        <v>545</v>
      </c>
      <c r="D348" s="87"/>
      <c r="E348" s="72"/>
      <c r="F348" s="72"/>
      <c r="G348" s="72"/>
      <c r="H348" s="79">
        <f t="shared" si="58"/>
        <v>0</v>
      </c>
      <c r="I348" s="80"/>
      <c r="J348" s="74"/>
      <c r="K348" s="75"/>
      <c r="L348" s="75"/>
      <c r="M348" s="76"/>
    </row>
    <row r="349" spans="1:13" ht="13.25" customHeight="1" x14ac:dyDescent="0.2">
      <c r="A349" s="86"/>
      <c r="B349" s="66" t="s">
        <v>546</v>
      </c>
      <c r="C349" s="66" t="s">
        <v>547</v>
      </c>
      <c r="D349" s="87"/>
      <c r="E349" s="72"/>
      <c r="F349" s="72"/>
      <c r="G349" s="72"/>
      <c r="H349" s="79">
        <f t="shared" si="58"/>
        <v>0</v>
      </c>
      <c r="I349" s="80"/>
      <c r="J349" s="74"/>
      <c r="K349" s="75"/>
      <c r="L349" s="75"/>
      <c r="M349" s="76"/>
    </row>
    <row r="350" spans="1:13" ht="13.25" customHeight="1" x14ac:dyDescent="0.2">
      <c r="A350" s="86"/>
      <c r="B350" s="66" t="s">
        <v>548</v>
      </c>
      <c r="C350" s="66" t="s">
        <v>549</v>
      </c>
      <c r="D350" s="87"/>
      <c r="E350" s="72"/>
      <c r="F350" s="72"/>
      <c r="G350" s="72"/>
      <c r="H350" s="79">
        <f t="shared" si="58"/>
        <v>0</v>
      </c>
      <c r="I350" s="80"/>
      <c r="J350" s="74"/>
      <c r="K350" s="75"/>
      <c r="L350" s="75"/>
      <c r="M350" s="76"/>
    </row>
    <row r="351" spans="1:13" ht="13.25" customHeight="1" x14ac:dyDescent="0.2">
      <c r="A351" s="86"/>
      <c r="B351" s="66" t="s">
        <v>550</v>
      </c>
      <c r="C351" s="66" t="s">
        <v>551</v>
      </c>
      <c r="D351" s="87"/>
      <c r="E351" s="72"/>
      <c r="F351" s="72"/>
      <c r="G351" s="72"/>
      <c r="H351" s="79">
        <f t="shared" si="58"/>
        <v>0</v>
      </c>
      <c r="I351" s="80"/>
      <c r="J351" s="74"/>
      <c r="K351" s="75"/>
      <c r="L351" s="75"/>
      <c r="M351" s="76"/>
    </row>
    <row r="352" spans="1:13" ht="13.25" customHeight="1" x14ac:dyDescent="0.2">
      <c r="A352" s="86"/>
      <c r="B352" s="66" t="s">
        <v>552</v>
      </c>
      <c r="C352" s="66" t="s">
        <v>553</v>
      </c>
      <c r="D352" s="87"/>
      <c r="E352" s="72"/>
      <c r="F352" s="72"/>
      <c r="G352" s="72"/>
      <c r="H352" s="79">
        <f t="shared" si="58"/>
        <v>0</v>
      </c>
      <c r="I352" s="80"/>
      <c r="J352" s="74"/>
      <c r="K352" s="75"/>
      <c r="L352" s="75"/>
      <c r="M352" s="76"/>
    </row>
    <row r="353" spans="1:13" ht="13.25" customHeight="1" x14ac:dyDescent="0.2">
      <c r="A353" s="86"/>
      <c r="B353" s="66" t="s">
        <v>554</v>
      </c>
      <c r="C353" s="66" t="s">
        <v>555</v>
      </c>
      <c r="D353" s="87"/>
      <c r="E353" s="72"/>
      <c r="F353" s="72"/>
      <c r="G353" s="72"/>
      <c r="H353" s="79">
        <f t="shared" si="58"/>
        <v>0</v>
      </c>
      <c r="I353" s="80"/>
      <c r="J353" s="74"/>
      <c r="K353" s="75"/>
      <c r="L353" s="75"/>
      <c r="M353" s="76"/>
    </row>
    <row r="354" spans="1:13" ht="13.25" customHeight="1" x14ac:dyDescent="0.2">
      <c r="A354" s="86"/>
      <c r="B354" s="66" t="s">
        <v>556</v>
      </c>
      <c r="C354" s="66" t="s">
        <v>557</v>
      </c>
      <c r="D354" s="87"/>
      <c r="E354" s="72"/>
      <c r="F354" s="72"/>
      <c r="G354" s="72"/>
      <c r="H354" s="79">
        <f t="shared" si="58"/>
        <v>0</v>
      </c>
      <c r="I354" s="80"/>
      <c r="J354" s="74"/>
      <c r="K354" s="75"/>
      <c r="L354" s="75"/>
      <c r="M354" s="76"/>
    </row>
    <row r="355" spans="1:13" ht="53" customHeight="1" x14ac:dyDescent="0.2">
      <c r="A355" s="86"/>
      <c r="B355" s="66" t="s">
        <v>558</v>
      </c>
      <c r="C355" s="66" t="s">
        <v>559</v>
      </c>
      <c r="D355" s="87"/>
      <c r="E355" s="72"/>
      <c r="F355" s="72"/>
      <c r="G355" s="72"/>
      <c r="H355" s="79">
        <f t="shared" si="58"/>
        <v>0</v>
      </c>
      <c r="I355" s="88" t="s">
        <v>986</v>
      </c>
      <c r="J355" s="74"/>
      <c r="K355" s="75"/>
      <c r="L355" s="75"/>
      <c r="M355" s="76"/>
    </row>
    <row r="356" spans="1:13" ht="13.25" customHeight="1" x14ac:dyDescent="0.2">
      <c r="A356" s="86"/>
      <c r="B356" s="66" t="s">
        <v>560</v>
      </c>
      <c r="C356" s="66" t="s">
        <v>561</v>
      </c>
      <c r="D356" s="87"/>
      <c r="E356" s="72"/>
      <c r="F356" s="72"/>
      <c r="G356" s="72"/>
      <c r="H356" s="79">
        <f t="shared" si="58"/>
        <v>0</v>
      </c>
      <c r="I356" s="80"/>
      <c r="J356" s="74"/>
      <c r="K356" s="75"/>
      <c r="L356" s="75"/>
      <c r="M356" s="76"/>
    </row>
    <row r="357" spans="1:13" ht="13.25" customHeight="1" x14ac:dyDescent="0.2">
      <c r="A357" s="228" t="s">
        <v>562</v>
      </c>
      <c r="B357" s="227"/>
      <c r="C357" s="229"/>
      <c r="D357" s="77">
        <f t="shared" ref="D357:H357" si="59">SUM(D347:D356)</f>
        <v>0</v>
      </c>
      <c r="E357" s="79">
        <f t="shared" si="59"/>
        <v>0</v>
      </c>
      <c r="F357" s="79">
        <f t="shared" si="59"/>
        <v>0</v>
      </c>
      <c r="G357" s="79">
        <f t="shared" si="59"/>
        <v>0</v>
      </c>
      <c r="H357" s="77">
        <f t="shared" si="59"/>
        <v>0</v>
      </c>
      <c r="I357" s="80"/>
      <c r="J357" s="74"/>
      <c r="K357" s="75"/>
      <c r="L357" s="75"/>
      <c r="M357" s="76"/>
    </row>
    <row r="358" spans="1:13" ht="13.25" customHeight="1" x14ac:dyDescent="0.2">
      <c r="A358" s="226"/>
      <c r="B358" s="227"/>
      <c r="C358" s="227"/>
      <c r="D358" s="227"/>
      <c r="E358" s="227"/>
      <c r="F358" s="227"/>
      <c r="G358" s="227"/>
      <c r="H358" s="227"/>
      <c r="I358" s="80"/>
      <c r="J358" s="74"/>
      <c r="K358" s="75"/>
      <c r="L358" s="75"/>
      <c r="M358" s="76"/>
    </row>
    <row r="359" spans="1:13" ht="13.25" customHeight="1" x14ac:dyDescent="0.2">
      <c r="A359" s="81">
        <v>6800</v>
      </c>
      <c r="B359" s="82" t="s">
        <v>563</v>
      </c>
      <c r="C359" s="83"/>
      <c r="D359" s="84"/>
      <c r="E359" s="85"/>
      <c r="F359" s="85"/>
      <c r="G359" s="85"/>
      <c r="H359" s="85"/>
      <c r="I359" s="80"/>
      <c r="J359" s="74"/>
      <c r="K359" s="75"/>
      <c r="L359" s="75"/>
      <c r="M359" s="76"/>
    </row>
    <row r="360" spans="1:13" ht="13.25" customHeight="1" x14ac:dyDescent="0.2">
      <c r="A360" s="86"/>
      <c r="B360" s="66" t="s">
        <v>564</v>
      </c>
      <c r="C360" s="66" t="s">
        <v>565</v>
      </c>
      <c r="D360" s="87"/>
      <c r="E360" s="72"/>
      <c r="F360" s="72"/>
      <c r="G360" s="72"/>
      <c r="H360" s="79">
        <f>ROUNDDOWN(D360+(E360*$E$3)+(F360*$F$3)+(G360*$G$3),0)</f>
        <v>0</v>
      </c>
      <c r="I360" s="80"/>
      <c r="J360" s="74"/>
      <c r="K360" s="75"/>
      <c r="L360" s="75"/>
      <c r="M360" s="76"/>
    </row>
    <row r="361" spans="1:13" ht="13.25" customHeight="1" x14ac:dyDescent="0.2">
      <c r="A361" s="86"/>
      <c r="B361" s="66" t="s">
        <v>566</v>
      </c>
      <c r="C361" s="66" t="s">
        <v>567</v>
      </c>
      <c r="D361" s="87"/>
      <c r="E361" s="72"/>
      <c r="F361" s="72"/>
      <c r="G361" s="72"/>
      <c r="H361" s="79">
        <f>ROUNDDOWN(D361+(E361*$E$3)+(F361*$F$3)+(G361*$G$3),0)</f>
        <v>0</v>
      </c>
      <c r="I361" s="80"/>
      <c r="J361" s="74"/>
      <c r="K361" s="75"/>
      <c r="L361" s="75"/>
      <c r="M361" s="76"/>
    </row>
    <row r="362" spans="1:13" ht="13.25" customHeight="1" x14ac:dyDescent="0.2">
      <c r="A362" s="228" t="s">
        <v>568</v>
      </c>
      <c r="B362" s="227"/>
      <c r="C362" s="229"/>
      <c r="D362" s="77">
        <f t="shared" ref="D362:H362" si="60">SUM(D360:D361)</f>
        <v>0</v>
      </c>
      <c r="E362" s="79">
        <f t="shared" si="60"/>
        <v>0</v>
      </c>
      <c r="F362" s="79">
        <f t="shared" si="60"/>
        <v>0</v>
      </c>
      <c r="G362" s="79">
        <f t="shared" si="60"/>
        <v>0</v>
      </c>
      <c r="H362" s="77">
        <f t="shared" si="60"/>
        <v>0</v>
      </c>
      <c r="I362" s="80"/>
      <c r="J362" s="74"/>
      <c r="K362" s="75"/>
      <c r="L362" s="75"/>
      <c r="M362" s="76"/>
    </row>
    <row r="363" spans="1:13" ht="13.25" customHeight="1" x14ac:dyDescent="0.2">
      <c r="A363" s="226"/>
      <c r="B363" s="227"/>
      <c r="C363" s="227"/>
      <c r="D363" s="227"/>
      <c r="E363" s="227"/>
      <c r="F363" s="227"/>
      <c r="G363" s="227"/>
      <c r="H363" s="227"/>
      <c r="I363" s="80"/>
      <c r="J363" s="74"/>
      <c r="K363" s="75"/>
      <c r="L363" s="75"/>
      <c r="M363" s="76"/>
    </row>
    <row r="364" spans="1:13" ht="13.25" customHeight="1" x14ac:dyDescent="0.2">
      <c r="A364" s="81">
        <v>6900</v>
      </c>
      <c r="B364" s="82" t="s">
        <v>569</v>
      </c>
      <c r="C364" s="83"/>
      <c r="D364" s="84"/>
      <c r="E364" s="85"/>
      <c r="F364" s="85"/>
      <c r="G364" s="85"/>
      <c r="H364" s="85"/>
      <c r="I364" s="80"/>
      <c r="J364" s="74"/>
      <c r="K364" s="75"/>
      <c r="L364" s="75"/>
      <c r="M364" s="76"/>
    </row>
    <row r="365" spans="1:13" ht="13.25" customHeight="1" x14ac:dyDescent="0.2">
      <c r="A365" s="86"/>
      <c r="B365" s="101">
        <v>6901</v>
      </c>
      <c r="C365" s="66" t="s">
        <v>570</v>
      </c>
      <c r="D365" s="87"/>
      <c r="E365" s="72"/>
      <c r="F365" s="72"/>
      <c r="G365" s="72"/>
      <c r="H365" s="79">
        <f>ROUNDDOWN(D365+(E365*$E$3)+(F365*$F$3)+(G365*$G$3),0)</f>
        <v>0</v>
      </c>
      <c r="I365" s="80"/>
      <c r="J365" s="74"/>
      <c r="K365" s="75"/>
      <c r="L365" s="75"/>
      <c r="M365" s="76"/>
    </row>
    <row r="366" spans="1:13" ht="13.25" customHeight="1" x14ac:dyDescent="0.2">
      <c r="A366" s="86"/>
      <c r="B366" s="101">
        <v>6902</v>
      </c>
      <c r="C366" s="66" t="s">
        <v>571</v>
      </c>
      <c r="D366" s="87"/>
      <c r="E366" s="72"/>
      <c r="F366" s="72"/>
      <c r="G366" s="72"/>
      <c r="H366" s="79">
        <f>ROUNDDOWN(D366+(E366*$E$3)+(F366*$F$3)+(G366*$G$3),0)</f>
        <v>0</v>
      </c>
      <c r="I366" s="80"/>
      <c r="J366" s="74"/>
      <c r="K366" s="75"/>
      <c r="L366" s="75"/>
      <c r="M366" s="76"/>
    </row>
    <row r="367" spans="1:13" ht="13.25" customHeight="1" x14ac:dyDescent="0.2">
      <c r="A367" s="86"/>
      <c r="B367" s="101">
        <v>6903</v>
      </c>
      <c r="C367" s="66" t="s">
        <v>572</v>
      </c>
      <c r="D367" s="87"/>
      <c r="E367" s="72"/>
      <c r="F367" s="72"/>
      <c r="G367" s="72"/>
      <c r="H367" s="79">
        <f>ROUNDDOWN(D367+(E367*$E$3)+(F367*$F$3)+(G367*$G$3),0)</f>
        <v>0</v>
      </c>
      <c r="I367" s="80"/>
      <c r="J367" s="74"/>
      <c r="K367" s="75"/>
      <c r="L367" s="75"/>
      <c r="M367" s="76"/>
    </row>
    <row r="368" spans="1:13" ht="13.25" customHeight="1" x14ac:dyDescent="0.2">
      <c r="A368" s="86"/>
      <c r="B368" s="101">
        <v>6904</v>
      </c>
      <c r="C368" s="66" t="s">
        <v>573</v>
      </c>
      <c r="D368" s="87"/>
      <c r="E368" s="72"/>
      <c r="F368" s="72"/>
      <c r="G368" s="72"/>
      <c r="H368" s="79">
        <f>ROUNDDOWN(D368+(E368*$E$3)+(F368*$F$3)+(G368*$G$3),0)</f>
        <v>0</v>
      </c>
      <c r="I368" s="80"/>
      <c r="J368" s="74"/>
      <c r="K368" s="75"/>
      <c r="L368" s="75"/>
      <c r="M368" s="76"/>
    </row>
    <row r="369" spans="1:13" ht="13.25" customHeight="1" x14ac:dyDescent="0.2">
      <c r="A369" s="102" t="s">
        <v>574</v>
      </c>
      <c r="B369" s="83"/>
      <c r="C369" s="65"/>
      <c r="D369" s="77">
        <f t="shared" ref="D369:H369" si="61">SUM(D365:D368)</f>
        <v>0</v>
      </c>
      <c r="E369" s="79">
        <f t="shared" si="61"/>
        <v>0</v>
      </c>
      <c r="F369" s="79">
        <f t="shared" si="61"/>
        <v>0</v>
      </c>
      <c r="G369" s="79">
        <f t="shared" si="61"/>
        <v>0</v>
      </c>
      <c r="H369" s="77">
        <f t="shared" si="61"/>
        <v>0</v>
      </c>
      <c r="I369" s="80"/>
      <c r="J369" s="74"/>
      <c r="K369" s="75"/>
      <c r="L369" s="75"/>
      <c r="M369" s="76"/>
    </row>
    <row r="370" spans="1:13" ht="13.25" customHeight="1" x14ac:dyDescent="0.2">
      <c r="A370" s="63"/>
      <c r="B370" s="83"/>
      <c r="C370" s="83"/>
      <c r="D370" s="84"/>
      <c r="E370" s="85"/>
      <c r="F370" s="85"/>
      <c r="G370" s="85"/>
      <c r="H370" s="84"/>
      <c r="I370" s="80"/>
      <c r="J370" s="74"/>
      <c r="K370" s="75"/>
      <c r="L370" s="75"/>
      <c r="M370" s="76"/>
    </row>
    <row r="371" spans="1:13" ht="13.25" customHeight="1" x14ac:dyDescent="0.2">
      <c r="A371" s="81">
        <v>6910</v>
      </c>
      <c r="B371" s="82" t="s">
        <v>575</v>
      </c>
      <c r="C371" s="83"/>
      <c r="D371" s="84"/>
      <c r="E371" s="85"/>
      <c r="F371" s="85"/>
      <c r="G371" s="85"/>
      <c r="H371" s="85"/>
      <c r="I371" s="80"/>
      <c r="J371" s="74"/>
      <c r="K371" s="75"/>
      <c r="L371" s="75"/>
      <c r="M371" s="76"/>
    </row>
    <row r="372" spans="1:13" ht="13.25" customHeight="1" x14ac:dyDescent="0.2">
      <c r="A372" s="86"/>
      <c r="B372" s="101">
        <v>6911</v>
      </c>
      <c r="C372" s="66" t="s">
        <v>576</v>
      </c>
      <c r="D372" s="87"/>
      <c r="E372" s="72"/>
      <c r="F372" s="72"/>
      <c r="G372" s="72"/>
      <c r="H372" s="79">
        <f>ROUNDDOWN(D372+(E372*$E$3)+(F372*$F$3)+(G372*$G$3),0)</f>
        <v>0</v>
      </c>
      <c r="I372" s="80"/>
      <c r="J372" s="74"/>
      <c r="K372" s="75"/>
      <c r="L372" s="75"/>
      <c r="M372" s="76"/>
    </row>
    <row r="373" spans="1:13" ht="13.25" customHeight="1" x14ac:dyDescent="0.2">
      <c r="A373" s="102" t="s">
        <v>577</v>
      </c>
      <c r="B373" s="83"/>
      <c r="C373" s="65"/>
      <c r="D373" s="77">
        <f t="shared" ref="D373:H373" si="62">SUM(D372)</f>
        <v>0</v>
      </c>
      <c r="E373" s="77">
        <f t="shared" si="62"/>
        <v>0</v>
      </c>
      <c r="F373" s="77">
        <f t="shared" si="62"/>
        <v>0</v>
      </c>
      <c r="G373" s="77">
        <f t="shared" si="62"/>
        <v>0</v>
      </c>
      <c r="H373" s="77">
        <f t="shared" si="62"/>
        <v>0</v>
      </c>
      <c r="I373" s="80"/>
      <c r="J373" s="74"/>
      <c r="K373" s="75"/>
      <c r="L373" s="75"/>
      <c r="M373" s="76"/>
    </row>
    <row r="374" spans="1:13" ht="13.75" customHeight="1" x14ac:dyDescent="0.2">
      <c r="A374" s="63"/>
      <c r="B374" s="83"/>
      <c r="C374" s="83"/>
      <c r="D374" s="83"/>
      <c r="E374" s="83"/>
      <c r="F374" s="83"/>
      <c r="G374" s="83"/>
      <c r="H374" s="83"/>
      <c r="I374" s="80"/>
      <c r="J374" s="74"/>
      <c r="K374" s="75"/>
      <c r="L374" s="75"/>
      <c r="M374" s="76"/>
    </row>
    <row r="375" spans="1:13" ht="14.4" customHeight="1" x14ac:dyDescent="0.2">
      <c r="A375" s="96" t="s">
        <v>578</v>
      </c>
      <c r="B375" s="97"/>
      <c r="C375" s="98"/>
      <c r="D375" s="99">
        <f t="shared" ref="D375:H375" si="63">D317+D331+D344+D357+D362+D369+D373</f>
        <v>0</v>
      </c>
      <c r="E375" s="99">
        <f t="shared" si="63"/>
        <v>0</v>
      </c>
      <c r="F375" s="99">
        <f t="shared" si="63"/>
        <v>0</v>
      </c>
      <c r="G375" s="99">
        <f t="shared" si="63"/>
        <v>0</v>
      </c>
      <c r="H375" s="99">
        <f t="shared" si="63"/>
        <v>0</v>
      </c>
      <c r="I375" s="80"/>
      <c r="J375" s="74"/>
      <c r="K375" s="75"/>
      <c r="L375" s="75"/>
      <c r="M375" s="76"/>
    </row>
    <row r="376" spans="1:13" ht="13.75" customHeight="1" x14ac:dyDescent="0.2">
      <c r="A376" s="226"/>
      <c r="B376" s="227"/>
      <c r="C376" s="227"/>
      <c r="D376" s="227"/>
      <c r="E376" s="227"/>
      <c r="F376" s="227"/>
      <c r="G376" s="227"/>
      <c r="H376" s="227"/>
      <c r="I376" s="80"/>
      <c r="J376" s="74"/>
      <c r="K376" s="75"/>
      <c r="L376" s="75"/>
      <c r="M376" s="76"/>
    </row>
    <row r="377" spans="1:13" ht="13.25" customHeight="1" x14ac:dyDescent="0.2">
      <c r="A377" s="81">
        <v>7000</v>
      </c>
      <c r="B377" s="82" t="s">
        <v>579</v>
      </c>
      <c r="C377" s="83"/>
      <c r="D377" s="84"/>
      <c r="E377" s="85"/>
      <c r="F377" s="85"/>
      <c r="G377" s="85"/>
      <c r="H377" s="85"/>
      <c r="I377" s="80"/>
      <c r="J377" s="74"/>
      <c r="K377" s="75"/>
      <c r="L377" s="75"/>
      <c r="M377" s="76"/>
    </row>
    <row r="378" spans="1:13" ht="13.25" customHeight="1" x14ac:dyDescent="0.2">
      <c r="A378" s="86"/>
      <c r="B378" s="66" t="s">
        <v>580</v>
      </c>
      <c r="C378" s="66" t="s">
        <v>581</v>
      </c>
      <c r="D378" s="87"/>
      <c r="E378" s="72"/>
      <c r="F378" s="72"/>
      <c r="G378" s="72"/>
      <c r="H378" s="79">
        <f t="shared" ref="H378:H383" si="64">ROUNDDOWN(D378+(E378*$E$3)+(F378*$F$3)+(G378*$G$3),0)</f>
        <v>0</v>
      </c>
      <c r="I378" s="80"/>
      <c r="J378" s="74"/>
      <c r="K378" s="75"/>
      <c r="L378" s="75"/>
      <c r="M378" s="76"/>
    </row>
    <row r="379" spans="1:13" ht="13.25" customHeight="1" x14ac:dyDescent="0.2">
      <c r="A379" s="86"/>
      <c r="B379" s="66" t="s">
        <v>582</v>
      </c>
      <c r="C379" s="66" t="s">
        <v>583</v>
      </c>
      <c r="D379" s="87"/>
      <c r="E379" s="72"/>
      <c r="F379" s="72"/>
      <c r="G379" s="72"/>
      <c r="H379" s="79">
        <f t="shared" si="64"/>
        <v>0</v>
      </c>
      <c r="I379" s="80"/>
      <c r="J379" s="74"/>
      <c r="K379" s="75"/>
      <c r="L379" s="75"/>
      <c r="M379" s="76"/>
    </row>
    <row r="380" spans="1:13" ht="13.25" customHeight="1" x14ac:dyDescent="0.2">
      <c r="A380" s="86"/>
      <c r="B380" s="66" t="s">
        <v>584</v>
      </c>
      <c r="C380" s="66" t="s">
        <v>585</v>
      </c>
      <c r="D380" s="94"/>
      <c r="E380" s="95"/>
      <c r="F380" s="95"/>
      <c r="G380" s="95"/>
      <c r="H380" s="79">
        <f t="shared" si="64"/>
        <v>0</v>
      </c>
      <c r="I380" s="80"/>
      <c r="J380" s="74"/>
      <c r="K380" s="75"/>
      <c r="L380" s="75"/>
      <c r="M380" s="76"/>
    </row>
    <row r="381" spans="1:13" ht="13.25" customHeight="1" x14ac:dyDescent="0.2">
      <c r="A381" s="86"/>
      <c r="B381" s="66" t="s">
        <v>586</v>
      </c>
      <c r="C381" s="66" t="s">
        <v>587</v>
      </c>
      <c r="D381" s="94"/>
      <c r="E381" s="95"/>
      <c r="F381" s="95"/>
      <c r="G381" s="95"/>
      <c r="H381" s="79">
        <f t="shared" si="64"/>
        <v>0</v>
      </c>
      <c r="I381" s="80"/>
      <c r="J381" s="74"/>
      <c r="K381" s="75"/>
      <c r="L381" s="75"/>
      <c r="M381" s="76"/>
    </row>
    <row r="382" spans="1:13" ht="13.25" customHeight="1" x14ac:dyDescent="0.2">
      <c r="A382" s="86"/>
      <c r="B382" s="66" t="s">
        <v>588</v>
      </c>
      <c r="C382" s="66" t="s">
        <v>589</v>
      </c>
      <c r="D382" s="94"/>
      <c r="E382" s="95"/>
      <c r="F382" s="95"/>
      <c r="G382" s="95"/>
      <c r="H382" s="79">
        <f t="shared" si="64"/>
        <v>0</v>
      </c>
      <c r="I382" s="80"/>
      <c r="J382" s="74"/>
      <c r="K382" s="75"/>
      <c r="L382" s="75"/>
      <c r="M382" s="76"/>
    </row>
    <row r="383" spans="1:13" ht="13.25" customHeight="1" x14ac:dyDescent="0.2">
      <c r="A383" s="86"/>
      <c r="B383" s="66" t="s">
        <v>590</v>
      </c>
      <c r="C383" s="66" t="s">
        <v>591</v>
      </c>
      <c r="D383" s="87"/>
      <c r="E383" s="72"/>
      <c r="F383" s="72"/>
      <c r="G383" s="72"/>
      <c r="H383" s="79">
        <f t="shared" si="64"/>
        <v>0</v>
      </c>
      <c r="I383" s="80"/>
      <c r="J383" s="74"/>
      <c r="K383" s="75"/>
      <c r="L383" s="75"/>
      <c r="M383" s="76"/>
    </row>
    <row r="384" spans="1:13" ht="13.25" customHeight="1" x14ac:dyDescent="0.2">
      <c r="A384" s="228" t="s">
        <v>592</v>
      </c>
      <c r="B384" s="227"/>
      <c r="C384" s="229"/>
      <c r="D384" s="77">
        <f t="shared" ref="D384:H384" si="65">SUM(D378:D383)</f>
        <v>0</v>
      </c>
      <c r="E384" s="79">
        <f t="shared" si="65"/>
        <v>0</v>
      </c>
      <c r="F384" s="79">
        <f t="shared" si="65"/>
        <v>0</v>
      </c>
      <c r="G384" s="79">
        <f t="shared" si="65"/>
        <v>0</v>
      </c>
      <c r="H384" s="77">
        <f t="shared" si="65"/>
        <v>0</v>
      </c>
      <c r="I384" s="80"/>
      <c r="J384" s="74"/>
      <c r="K384" s="75"/>
      <c r="L384" s="75"/>
      <c r="M384" s="76"/>
    </row>
    <row r="385" spans="1:13" ht="13.25" customHeight="1" x14ac:dyDescent="0.2">
      <c r="A385" s="226"/>
      <c r="B385" s="227"/>
      <c r="C385" s="227"/>
      <c r="D385" s="227"/>
      <c r="E385" s="227"/>
      <c r="F385" s="227"/>
      <c r="G385" s="227"/>
      <c r="H385" s="227"/>
      <c r="I385" s="80"/>
      <c r="J385" s="74"/>
      <c r="K385" s="75"/>
      <c r="L385" s="75"/>
      <c r="M385" s="76"/>
    </row>
    <row r="386" spans="1:13" ht="13.25" customHeight="1" x14ac:dyDescent="0.2">
      <c r="A386" s="81">
        <v>7100</v>
      </c>
      <c r="B386" s="82" t="s">
        <v>593</v>
      </c>
      <c r="C386" s="83"/>
      <c r="D386" s="84"/>
      <c r="E386" s="85"/>
      <c r="F386" s="85"/>
      <c r="G386" s="85"/>
      <c r="H386" s="85"/>
      <c r="I386" s="80"/>
      <c r="J386" s="74"/>
      <c r="K386" s="75"/>
      <c r="L386" s="75"/>
      <c r="M386" s="76"/>
    </row>
    <row r="387" spans="1:13" ht="13.25" customHeight="1" x14ac:dyDescent="0.2">
      <c r="A387" s="86"/>
      <c r="B387" s="66" t="s">
        <v>594</v>
      </c>
      <c r="C387" s="66" t="s">
        <v>595</v>
      </c>
      <c r="D387" s="94"/>
      <c r="E387" s="95"/>
      <c r="F387" s="95"/>
      <c r="G387" s="95"/>
      <c r="H387" s="79">
        <f>ROUNDDOWN(D387+(E387*$E$3)+(F387*$F$3)+(G387*$G$3),0)</f>
        <v>0</v>
      </c>
      <c r="I387" s="80"/>
      <c r="J387" s="74"/>
      <c r="K387" s="75"/>
      <c r="L387" s="75"/>
      <c r="M387" s="76"/>
    </row>
    <row r="388" spans="1:13" ht="13.25" customHeight="1" x14ac:dyDescent="0.2">
      <c r="A388" s="86"/>
      <c r="B388" s="66" t="s">
        <v>596</v>
      </c>
      <c r="C388" s="66" t="s">
        <v>597</v>
      </c>
      <c r="D388" s="94"/>
      <c r="E388" s="95"/>
      <c r="F388" s="95"/>
      <c r="G388" s="95"/>
      <c r="H388" s="79">
        <f>ROUNDDOWN(D388+(E388*$E$3)+(F388*$F$3)+(G388*$G$3),0)</f>
        <v>0</v>
      </c>
      <c r="I388" s="80"/>
      <c r="J388" s="74"/>
      <c r="K388" s="75"/>
      <c r="L388" s="75"/>
      <c r="M388" s="76"/>
    </row>
    <row r="389" spans="1:13" ht="13.25" customHeight="1" x14ac:dyDescent="0.2">
      <c r="A389" s="228" t="s">
        <v>598</v>
      </c>
      <c r="B389" s="227"/>
      <c r="C389" s="229"/>
      <c r="D389" s="77">
        <f t="shared" ref="D389:H389" si="66">SUM(D387:D388)</f>
        <v>0</v>
      </c>
      <c r="E389" s="79">
        <f t="shared" si="66"/>
        <v>0</v>
      </c>
      <c r="F389" s="79">
        <f t="shared" si="66"/>
        <v>0</v>
      </c>
      <c r="G389" s="79">
        <f t="shared" si="66"/>
        <v>0</v>
      </c>
      <c r="H389" s="77">
        <f t="shared" si="66"/>
        <v>0</v>
      </c>
      <c r="I389" s="80"/>
      <c r="J389" s="74"/>
      <c r="K389" s="75"/>
      <c r="L389" s="75"/>
      <c r="M389" s="76"/>
    </row>
    <row r="390" spans="1:13" ht="13.25" customHeight="1" x14ac:dyDescent="0.2">
      <c r="A390" s="226"/>
      <c r="B390" s="227"/>
      <c r="C390" s="227"/>
      <c r="D390" s="227"/>
      <c r="E390" s="227"/>
      <c r="F390" s="227"/>
      <c r="G390" s="227"/>
      <c r="H390" s="227"/>
      <c r="I390" s="80"/>
      <c r="J390" s="74"/>
      <c r="K390" s="75"/>
      <c r="L390" s="75"/>
      <c r="M390" s="76"/>
    </row>
    <row r="391" spans="1:13" ht="13.25" customHeight="1" x14ac:dyDescent="0.2">
      <c r="A391" s="81">
        <v>7500</v>
      </c>
      <c r="B391" s="82" t="s">
        <v>599</v>
      </c>
      <c r="C391" s="83"/>
      <c r="D391" s="84"/>
      <c r="E391" s="85"/>
      <c r="F391" s="85"/>
      <c r="G391" s="85"/>
      <c r="H391" s="85"/>
      <c r="I391" s="80"/>
      <c r="J391" s="74"/>
      <c r="K391" s="75"/>
      <c r="L391" s="75"/>
      <c r="M391" s="76"/>
    </row>
    <row r="392" spans="1:13" ht="13.25" customHeight="1" x14ac:dyDescent="0.2">
      <c r="A392" s="86"/>
      <c r="B392" s="66" t="s">
        <v>600</v>
      </c>
      <c r="C392" s="66" t="s">
        <v>601</v>
      </c>
      <c r="D392" s="94"/>
      <c r="E392" s="95"/>
      <c r="F392" s="95"/>
      <c r="G392" s="95"/>
      <c r="H392" s="79">
        <f>ROUNDDOWN(D392+(E392*$E$3)+(F392*$F$3)+(G392*$G$3),0)</f>
        <v>0</v>
      </c>
      <c r="I392" s="80"/>
      <c r="J392" s="74"/>
      <c r="K392" s="75"/>
      <c r="L392" s="75"/>
      <c r="M392" s="76"/>
    </row>
    <row r="393" spans="1:13" ht="13.25" customHeight="1" x14ac:dyDescent="0.2">
      <c r="A393" s="86"/>
      <c r="B393" s="66" t="s">
        <v>602</v>
      </c>
      <c r="C393" s="66" t="s">
        <v>603</v>
      </c>
      <c r="D393" s="94"/>
      <c r="E393" s="95"/>
      <c r="F393" s="95"/>
      <c r="G393" s="95"/>
      <c r="H393" s="79">
        <f>ROUNDDOWN(D393+(E393*$E$3)+(F393*$F$3)+(G393*$G$3),0)</f>
        <v>0</v>
      </c>
      <c r="I393" s="80"/>
      <c r="J393" s="74"/>
      <c r="K393" s="75"/>
      <c r="L393" s="75"/>
      <c r="M393" s="76"/>
    </row>
    <row r="394" spans="1:13" ht="13.25" customHeight="1" x14ac:dyDescent="0.2">
      <c r="A394" s="86"/>
      <c r="B394" s="66" t="s">
        <v>604</v>
      </c>
      <c r="C394" s="66" t="s">
        <v>605</v>
      </c>
      <c r="D394" s="94"/>
      <c r="E394" s="95"/>
      <c r="F394" s="95"/>
      <c r="G394" s="95"/>
      <c r="H394" s="79">
        <f>ROUNDDOWN(D394+(E394*$E$3)+(F394*$F$3)+(G394*$G$3),0)</f>
        <v>0</v>
      </c>
      <c r="I394" s="80"/>
      <c r="J394" s="74"/>
      <c r="K394" s="75"/>
      <c r="L394" s="75"/>
      <c r="M394" s="76"/>
    </row>
    <row r="395" spans="1:13" ht="13.25" customHeight="1" x14ac:dyDescent="0.2">
      <c r="A395" s="86"/>
      <c r="B395" s="66" t="s">
        <v>606</v>
      </c>
      <c r="C395" s="66" t="s">
        <v>607</v>
      </c>
      <c r="D395" s="94"/>
      <c r="E395" s="95"/>
      <c r="F395" s="95"/>
      <c r="G395" s="95"/>
      <c r="H395" s="79">
        <f>ROUNDDOWN(D395+(E395*$E$3)+(F395*$F$3)+(G395*$G$3),0)</f>
        <v>0</v>
      </c>
      <c r="I395" s="80"/>
      <c r="J395" s="74"/>
      <c r="K395" s="75"/>
      <c r="L395" s="75"/>
      <c r="M395" s="76"/>
    </row>
    <row r="396" spans="1:13" ht="13.25" customHeight="1" x14ac:dyDescent="0.2">
      <c r="A396" s="228" t="s">
        <v>608</v>
      </c>
      <c r="B396" s="227"/>
      <c r="C396" s="229"/>
      <c r="D396" s="77">
        <f t="shared" ref="D396:H396" si="67">SUM(D392:D395)</f>
        <v>0</v>
      </c>
      <c r="E396" s="79">
        <f t="shared" si="67"/>
        <v>0</v>
      </c>
      <c r="F396" s="79">
        <f t="shared" si="67"/>
        <v>0</v>
      </c>
      <c r="G396" s="79">
        <f t="shared" si="67"/>
        <v>0</v>
      </c>
      <c r="H396" s="77">
        <f t="shared" si="67"/>
        <v>0</v>
      </c>
      <c r="I396" s="80"/>
      <c r="J396" s="74"/>
      <c r="K396" s="75"/>
      <c r="L396" s="75"/>
      <c r="M396" s="76"/>
    </row>
    <row r="397" spans="1:13" ht="13.75" customHeight="1" x14ac:dyDescent="0.2">
      <c r="A397" s="226"/>
      <c r="B397" s="227"/>
      <c r="C397" s="227"/>
      <c r="D397" s="227"/>
      <c r="E397" s="227"/>
      <c r="F397" s="227"/>
      <c r="G397" s="227"/>
      <c r="H397" s="227"/>
      <c r="I397" s="80"/>
      <c r="J397" s="74"/>
      <c r="K397" s="75"/>
      <c r="L397" s="75"/>
      <c r="M397" s="76"/>
    </row>
    <row r="398" spans="1:13" ht="14.4" customHeight="1" x14ac:dyDescent="0.2">
      <c r="A398" s="96" t="s">
        <v>609</v>
      </c>
      <c r="B398" s="97"/>
      <c r="C398" s="98"/>
      <c r="D398" s="99">
        <f t="shared" ref="D398:H398" si="68">D384+D389+D396</f>
        <v>0</v>
      </c>
      <c r="E398" s="100">
        <f t="shared" si="68"/>
        <v>0</v>
      </c>
      <c r="F398" s="100">
        <f t="shared" si="68"/>
        <v>0</v>
      </c>
      <c r="G398" s="100">
        <f t="shared" si="68"/>
        <v>0</v>
      </c>
      <c r="H398" s="99">
        <f t="shared" si="68"/>
        <v>0</v>
      </c>
      <c r="I398" s="80"/>
      <c r="J398" s="74"/>
      <c r="K398" s="75"/>
      <c r="L398" s="75"/>
      <c r="M398" s="76"/>
    </row>
    <row r="399" spans="1:13" ht="13.75" customHeight="1" x14ac:dyDescent="0.2">
      <c r="A399" s="226"/>
      <c r="B399" s="227"/>
      <c r="C399" s="227"/>
      <c r="D399" s="227"/>
      <c r="E399" s="227"/>
      <c r="F399" s="227"/>
      <c r="G399" s="227"/>
      <c r="H399" s="227"/>
      <c r="I399" s="80"/>
      <c r="J399" s="74"/>
      <c r="K399" s="75"/>
      <c r="L399" s="75"/>
      <c r="M399" s="76"/>
    </row>
    <row r="400" spans="1:13" ht="13.25" customHeight="1" x14ac:dyDescent="0.2">
      <c r="A400" s="102" t="s">
        <v>610</v>
      </c>
      <c r="B400" s="64"/>
      <c r="C400" s="65"/>
      <c r="D400" s="94"/>
      <c r="E400" s="95"/>
      <c r="F400" s="95"/>
      <c r="G400" s="95"/>
      <c r="H400" s="79">
        <f>ROUNDDOWN(D400+(E400*$E$3)+(F400*$F$3)+(G400*$G$3),0)</f>
        <v>0</v>
      </c>
      <c r="I400" s="80"/>
      <c r="J400" s="74"/>
      <c r="K400" s="75"/>
      <c r="L400" s="75"/>
      <c r="M400" s="76"/>
    </row>
    <row r="401" spans="1:13" ht="13.25" customHeight="1" x14ac:dyDescent="0.2">
      <c r="A401" s="102" t="s">
        <v>611</v>
      </c>
      <c r="B401" s="64"/>
      <c r="C401" s="65"/>
      <c r="D401" s="94"/>
      <c r="E401" s="95"/>
      <c r="F401" s="95"/>
      <c r="G401" s="95"/>
      <c r="H401" s="79">
        <f>ROUNDDOWN(D401+(E401*$E$3)+(F401*$F$3)+(G401*$G$3),0)</f>
        <v>0</v>
      </c>
      <c r="I401" s="80"/>
      <c r="J401" s="74"/>
      <c r="K401" s="75"/>
      <c r="L401" s="75"/>
      <c r="M401" s="76"/>
    </row>
    <row r="402" spans="1:13" ht="13.25" customHeight="1" x14ac:dyDescent="0.2">
      <c r="A402" s="233" t="s">
        <v>95</v>
      </c>
      <c r="B402" s="234"/>
      <c r="C402" s="235"/>
      <c r="D402" s="91">
        <f t="shared" ref="D402:H402" si="69">D59</f>
        <v>0</v>
      </c>
      <c r="E402" s="92">
        <f t="shared" si="69"/>
        <v>0</v>
      </c>
      <c r="F402" s="92">
        <f t="shared" si="69"/>
        <v>0</v>
      </c>
      <c r="G402" s="92">
        <f t="shared" si="69"/>
        <v>0</v>
      </c>
      <c r="H402" s="91">
        <f t="shared" si="69"/>
        <v>0</v>
      </c>
      <c r="I402" s="80"/>
      <c r="J402" s="74"/>
      <c r="K402" s="75"/>
      <c r="L402" s="75"/>
      <c r="M402" s="76"/>
    </row>
    <row r="403" spans="1:13" ht="13.25" customHeight="1" x14ac:dyDescent="0.2">
      <c r="A403" s="236" t="s">
        <v>612</v>
      </c>
      <c r="B403" s="237"/>
      <c r="C403" s="235"/>
      <c r="D403" s="99">
        <f t="shared" ref="D403:H403" si="70">D306+D375+D398</f>
        <v>0</v>
      </c>
      <c r="E403" s="100">
        <f t="shared" si="70"/>
        <v>0</v>
      </c>
      <c r="F403" s="100">
        <f t="shared" si="70"/>
        <v>0</v>
      </c>
      <c r="G403" s="100">
        <f t="shared" si="70"/>
        <v>0</v>
      </c>
      <c r="H403" s="99">
        <f t="shared" si="70"/>
        <v>0</v>
      </c>
      <c r="I403" s="80"/>
      <c r="J403" s="74"/>
      <c r="K403" s="75"/>
      <c r="L403" s="75"/>
      <c r="M403" s="76"/>
    </row>
    <row r="404" spans="1:13" ht="13.25" customHeight="1" x14ac:dyDescent="0.2">
      <c r="A404" s="230" t="s">
        <v>613</v>
      </c>
      <c r="B404" s="231"/>
      <c r="C404" s="232"/>
      <c r="D404" s="77">
        <f t="shared" ref="D404:H404" si="71">D402+D403</f>
        <v>0</v>
      </c>
      <c r="E404" s="79">
        <f t="shared" si="71"/>
        <v>0</v>
      </c>
      <c r="F404" s="79">
        <f t="shared" si="71"/>
        <v>0</v>
      </c>
      <c r="G404" s="79">
        <f t="shared" si="71"/>
        <v>0</v>
      </c>
      <c r="H404" s="77">
        <f t="shared" si="71"/>
        <v>0</v>
      </c>
      <c r="I404" s="80"/>
      <c r="J404" s="74"/>
      <c r="K404" s="75"/>
      <c r="L404" s="75"/>
      <c r="M404" s="76"/>
    </row>
    <row r="405" spans="1:13" ht="13.25" customHeight="1" x14ac:dyDescent="0.2">
      <c r="A405" s="230" t="s">
        <v>614</v>
      </c>
      <c r="B405" s="231"/>
      <c r="C405" s="232"/>
      <c r="D405" s="77">
        <f t="shared" ref="D405:H405" si="72">D400+D401+D404</f>
        <v>0</v>
      </c>
      <c r="E405" s="79">
        <f t="shared" si="72"/>
        <v>0</v>
      </c>
      <c r="F405" s="79">
        <f t="shared" si="72"/>
        <v>0</v>
      </c>
      <c r="G405" s="79">
        <f t="shared" si="72"/>
        <v>0</v>
      </c>
      <c r="H405" s="77">
        <f t="shared" si="72"/>
        <v>0</v>
      </c>
      <c r="I405" s="80"/>
      <c r="J405" s="103"/>
      <c r="K405" s="104"/>
      <c r="L405" s="104"/>
      <c r="M405" s="105"/>
    </row>
  </sheetData>
  <mergeCells count="88">
    <mergeCell ref="A2:C2"/>
    <mergeCell ref="A3:C3"/>
    <mergeCell ref="A4:C4"/>
    <mergeCell ref="A9:C9"/>
    <mergeCell ref="A212:C212"/>
    <mergeCell ref="A19:H19"/>
    <mergeCell ref="A10:H10"/>
    <mergeCell ref="A18:C18"/>
    <mergeCell ref="A139:H139"/>
    <mergeCell ref="A27:C27"/>
    <mergeCell ref="A104:C104"/>
    <mergeCell ref="A57:C57"/>
    <mergeCell ref="A51:H51"/>
    <mergeCell ref="A43:H43"/>
    <mergeCell ref="A196:C196"/>
    <mergeCell ref="A405:C405"/>
    <mergeCell ref="A402:C402"/>
    <mergeCell ref="A403:C403"/>
    <mergeCell ref="A399:H399"/>
    <mergeCell ref="A404:C404"/>
    <mergeCell ref="A397:H397"/>
    <mergeCell ref="A396:C396"/>
    <mergeCell ref="A344:C344"/>
    <mergeCell ref="A390:H390"/>
    <mergeCell ref="A294:C294"/>
    <mergeCell ref="A295:H295"/>
    <mergeCell ref="A304:C304"/>
    <mergeCell ref="A389:C389"/>
    <mergeCell ref="A331:C331"/>
    <mergeCell ref="A385:H385"/>
    <mergeCell ref="A384:C384"/>
    <mergeCell ref="A332:H332"/>
    <mergeCell ref="A362:C362"/>
    <mergeCell ref="A363:H363"/>
    <mergeCell ref="A376:H376"/>
    <mergeCell ref="A357:C357"/>
    <mergeCell ref="A274:H274"/>
    <mergeCell ref="A318:H318"/>
    <mergeCell ref="A251:C251"/>
    <mergeCell ref="A174:C174"/>
    <mergeCell ref="A164:H164"/>
    <mergeCell ref="A204:H204"/>
    <mergeCell ref="A203:C203"/>
    <mergeCell ref="A197:H197"/>
    <mergeCell ref="A237:H237"/>
    <mergeCell ref="A186:H186"/>
    <mergeCell ref="A317:C317"/>
    <mergeCell ref="A307:H307"/>
    <mergeCell ref="A287:H287"/>
    <mergeCell ref="A358:H358"/>
    <mergeCell ref="A345:H345"/>
    <mergeCell ref="A305:H305"/>
    <mergeCell ref="A286:C286"/>
    <mergeCell ref="A273:C273"/>
    <mergeCell ref="A261:C261"/>
    <mergeCell ref="A185:C185"/>
    <mergeCell ref="A148:H148"/>
    <mergeCell ref="A156:C156"/>
    <mergeCell ref="A236:C236"/>
    <mergeCell ref="A175:H175"/>
    <mergeCell ref="A157:H157"/>
    <mergeCell ref="A262:H262"/>
    <mergeCell ref="A163:C163"/>
    <mergeCell ref="A66:C66"/>
    <mergeCell ref="A147:C147"/>
    <mergeCell ref="A79:H79"/>
    <mergeCell ref="A213:H213"/>
    <mergeCell ref="A252:H252"/>
    <mergeCell ref="A88:H88"/>
    <mergeCell ref="A87:C87"/>
    <mergeCell ref="A129:H129"/>
    <mergeCell ref="A138:C138"/>
    <mergeCell ref="A1:B1"/>
    <mergeCell ref="A28:H28"/>
    <mergeCell ref="A50:C50"/>
    <mergeCell ref="A128:C128"/>
    <mergeCell ref="A119:H119"/>
    <mergeCell ref="A97:H97"/>
    <mergeCell ref="A118:C118"/>
    <mergeCell ref="A58:H58"/>
    <mergeCell ref="A105:H105"/>
    <mergeCell ref="A67:H67"/>
    <mergeCell ref="A60:H60"/>
    <mergeCell ref="A42:C42"/>
    <mergeCell ref="A35:H35"/>
    <mergeCell ref="A78:C78"/>
    <mergeCell ref="A96:C96"/>
    <mergeCell ref="A34:C34"/>
  </mergeCells>
  <phoneticPr fontId="1"/>
  <conditionalFormatting sqref="E1:H5 F6:H8 E9:H9 E11:H18 E20:H27 E29:H34 E36:H42 E44:H50 E52:H52 F53:H56 E57:H57 E59:G59 E61:G66 H62:H65 E68:H77 E78:G78 E80:H86 E87:G87 E89:H95 E96:G96 E98:H103 E104:G104 E106:H117 E118:G118 E120:H127 E128:G128 E130:H137 E138:G138 E140:H146 E147:G147 E149:H155 E156:G156 E158:H158 D159:H162 E163:G163 E165:H173 E174:G174 E176:H184 E185:G185 E187:H195 E196:G196 E198:H202 E203:G203 E205:H211 E212:G212 E214:H235 E236:G236 E238:H250 E251:G251 E253:H260 E261:G261 E263:H272 E273:G273 E275:H285 E286:G286 E288:H293 E294:G294 E296:H303 E304:G304 E306:G306 E308:H316 E317:G317 E319:H330 E331:G331 E333:H343 E344:G344 E346:H356 E357:G357 E359:H361 E362:G362 E364:H368 E369:G372 H371:H372 E377:H383 E384:G384 E386:H388 E389:G389 E391:H395 E396:G396 E398:G398 E400:H401 E402:G405">
    <cfRule type="cellIs" dxfId="4" priority="1" stopIfTrue="1" operator="lessThan">
      <formula>0</formula>
    </cfRule>
  </conditionalFormatting>
  <pageMargins left="0.51181100000000002" right="0.19685" top="0.82677199999999995" bottom="0.27559099999999997" header="0.472441" footer="0.11811000000000001"/>
  <pageSetup scale="47" orientation="portrait" r:id="rId1"/>
  <headerFooter>
    <oddHeader>&amp;C&amp;"ＭＳ Ｐゴシック,Regular"&amp;14&amp;K000000記入シート&amp;R&amp;"ＭＳ Ｐゴシック,Regular"&amp;11&amp;K000000受付番号：　　　　　　　　</oddHeader>
    <oddFooter>&amp;C&amp;"ＭＳ Ｐゴシック,Regular"&amp;11&amp;K000000&amp;"Century,Regular"&amp;10&amp;P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4"/>
  <sheetViews>
    <sheetView showGridLines="0" workbookViewId="0">
      <selection activeCell="A2" sqref="A2:B2"/>
    </sheetView>
  </sheetViews>
  <sheetFormatPr defaultColWidth="8.7265625" defaultRowHeight="13.25" customHeight="1" x14ac:dyDescent="0.2"/>
  <cols>
    <col min="1" max="1" width="8.90625" style="71" customWidth="1"/>
    <col min="2" max="2" width="31.453125" style="71" customWidth="1"/>
    <col min="3" max="7" width="13.7265625" style="71" customWidth="1"/>
    <col min="8" max="8" width="8.90625" style="71" customWidth="1"/>
    <col min="9" max="9" width="8.7265625" style="71" customWidth="1"/>
    <col min="10" max="16384" width="8.7265625" style="71"/>
  </cols>
  <sheetData>
    <row r="1" spans="1:8" ht="16" customHeight="1" x14ac:dyDescent="0.2">
      <c r="A1" s="81">
        <f>表紙!B10</f>
        <v>0</v>
      </c>
      <c r="B1" s="106"/>
      <c r="C1" s="66" t="s">
        <v>5</v>
      </c>
      <c r="D1" s="66" t="s">
        <v>6</v>
      </c>
      <c r="E1" s="66" t="s">
        <v>7</v>
      </c>
      <c r="F1" s="66" t="s">
        <v>8</v>
      </c>
      <c r="G1" s="66" t="s">
        <v>9</v>
      </c>
      <c r="H1" s="107"/>
    </row>
    <row r="2" spans="1:8" ht="16" customHeight="1" x14ac:dyDescent="0.2">
      <c r="A2" s="240" t="s">
        <v>11</v>
      </c>
      <c r="B2" s="241"/>
      <c r="C2" s="108" t="s">
        <v>12</v>
      </c>
      <c r="D2" s="109">
        <f>'記入シート（実写）'!E2</f>
        <v>0</v>
      </c>
      <c r="E2" s="109">
        <f>'記入シート（実写）'!F2</f>
        <v>0</v>
      </c>
      <c r="F2" s="109">
        <f>'記入シート（実写）'!G2</f>
        <v>0</v>
      </c>
      <c r="G2" s="108" t="s">
        <v>12</v>
      </c>
      <c r="H2" s="110"/>
    </row>
    <row r="3" spans="1:8" ht="16" customHeight="1" x14ac:dyDescent="0.2">
      <c r="A3" s="240" t="s">
        <v>13</v>
      </c>
      <c r="B3" s="241"/>
      <c r="C3" s="79"/>
      <c r="D3" s="111">
        <f>'記入シート（実写）'!E3</f>
        <v>0</v>
      </c>
      <c r="E3" s="111">
        <f>'記入シート（実写）'!F3</f>
        <v>0</v>
      </c>
      <c r="F3" s="111">
        <f>'記入シート（実写）'!G3</f>
        <v>1</v>
      </c>
      <c r="G3" s="79"/>
      <c r="H3" s="110"/>
    </row>
    <row r="4" spans="1:8" ht="16" customHeight="1" x14ac:dyDescent="0.2">
      <c r="A4" s="240" t="s">
        <v>14</v>
      </c>
      <c r="B4" s="241"/>
      <c r="C4" s="79"/>
      <c r="D4" s="112">
        <f>'記入シート（実写）'!E4</f>
        <v>0</v>
      </c>
      <c r="E4" s="112">
        <f>'記入シート（実写）'!F4</f>
        <v>0</v>
      </c>
      <c r="F4" s="112">
        <f>'記入シート（実写）'!G4</f>
        <v>0</v>
      </c>
      <c r="G4" s="79"/>
      <c r="H4" s="110"/>
    </row>
    <row r="5" spans="1:8" ht="16" customHeight="1" x14ac:dyDescent="0.2">
      <c r="A5" s="102" t="s">
        <v>616</v>
      </c>
      <c r="B5" s="83"/>
      <c r="C5" s="85"/>
      <c r="D5" s="85"/>
      <c r="E5" s="85"/>
      <c r="F5" s="85"/>
      <c r="G5" s="93"/>
      <c r="H5" s="110"/>
    </row>
    <row r="6" spans="1:8" ht="16" customHeight="1" x14ac:dyDescent="0.2">
      <c r="A6" s="113">
        <v>1000</v>
      </c>
      <c r="B6" s="66" t="s">
        <v>15</v>
      </c>
      <c r="C6" s="79">
        <f>'記入シート（実写）'!D9</f>
        <v>0</v>
      </c>
      <c r="D6" s="79">
        <f>'記入シート（実写）'!E9</f>
        <v>0</v>
      </c>
      <c r="E6" s="79">
        <f>'記入シート（実写）'!F9</f>
        <v>0</v>
      </c>
      <c r="F6" s="79">
        <f>'記入シート（実写）'!G9</f>
        <v>0</v>
      </c>
      <c r="G6" s="79">
        <f>'記入シート（実写）'!H9</f>
        <v>0</v>
      </c>
      <c r="H6" s="110"/>
    </row>
    <row r="7" spans="1:8" ht="16" customHeight="1" x14ac:dyDescent="0.2">
      <c r="A7" s="113">
        <v>1100</v>
      </c>
      <c r="B7" s="66" t="s">
        <v>23</v>
      </c>
      <c r="C7" s="79">
        <f>'記入シート（実写）'!D18</f>
        <v>0</v>
      </c>
      <c r="D7" s="79">
        <f>'記入シート（実写）'!E18</f>
        <v>0</v>
      </c>
      <c r="E7" s="79">
        <f>'記入シート（実写）'!F18</f>
        <v>0</v>
      </c>
      <c r="F7" s="79">
        <f>'記入シート（実写）'!G18</f>
        <v>0</v>
      </c>
      <c r="G7" s="79">
        <f>'記入シート（実写）'!H18</f>
        <v>0</v>
      </c>
      <c r="H7" s="110"/>
    </row>
    <row r="8" spans="1:8" ht="16" customHeight="1" x14ac:dyDescent="0.2">
      <c r="A8" s="113">
        <v>1200</v>
      </c>
      <c r="B8" s="66" t="s">
        <v>37</v>
      </c>
      <c r="C8" s="79">
        <f>'記入シート（実写）'!D27</f>
        <v>0</v>
      </c>
      <c r="D8" s="79">
        <f>'記入シート（実写）'!E27</f>
        <v>0</v>
      </c>
      <c r="E8" s="79">
        <f>'記入シート（実写）'!F27</f>
        <v>0</v>
      </c>
      <c r="F8" s="79">
        <f>'記入シート（実写）'!G27</f>
        <v>0</v>
      </c>
      <c r="G8" s="79">
        <f>'記入シート（実写）'!H27</f>
        <v>0</v>
      </c>
      <c r="H8" s="110"/>
    </row>
    <row r="9" spans="1:8" ht="16" customHeight="1" x14ac:dyDescent="0.2">
      <c r="A9" s="113">
        <v>1300</v>
      </c>
      <c r="B9" s="66" t="s">
        <v>51</v>
      </c>
      <c r="C9" s="79">
        <f>'記入シート（実写）'!D34</f>
        <v>0</v>
      </c>
      <c r="D9" s="79">
        <f>'記入シート（実写）'!E34</f>
        <v>0</v>
      </c>
      <c r="E9" s="79">
        <f>'記入シート（実写）'!F34</f>
        <v>0</v>
      </c>
      <c r="F9" s="79">
        <f>'記入シート（実写）'!G34</f>
        <v>0</v>
      </c>
      <c r="G9" s="79">
        <f>'記入シート（実写）'!H34</f>
        <v>0</v>
      </c>
      <c r="H9" s="110"/>
    </row>
    <row r="10" spans="1:8" ht="16" customHeight="1" x14ac:dyDescent="0.2">
      <c r="A10" s="113">
        <v>1400</v>
      </c>
      <c r="B10" s="66" t="s">
        <v>61</v>
      </c>
      <c r="C10" s="79">
        <f>'記入シート（実写）'!D42</f>
        <v>0</v>
      </c>
      <c r="D10" s="79">
        <f>'記入シート（実写）'!E42</f>
        <v>0</v>
      </c>
      <c r="E10" s="79">
        <f>'記入シート（実写）'!F42</f>
        <v>0</v>
      </c>
      <c r="F10" s="79">
        <f>'記入シート（実写）'!G42</f>
        <v>0</v>
      </c>
      <c r="G10" s="79">
        <f>'記入シート（実写）'!H42</f>
        <v>0</v>
      </c>
      <c r="H10" s="110"/>
    </row>
    <row r="11" spans="1:8" ht="16" customHeight="1" x14ac:dyDescent="0.2">
      <c r="A11" s="113">
        <v>1500</v>
      </c>
      <c r="B11" s="66" t="s">
        <v>73</v>
      </c>
      <c r="C11" s="79">
        <f>'記入シート（実写）'!D50</f>
        <v>0</v>
      </c>
      <c r="D11" s="79">
        <f>'記入シート（実写）'!E50</f>
        <v>0</v>
      </c>
      <c r="E11" s="79">
        <f>'記入シート（実写）'!F50</f>
        <v>0</v>
      </c>
      <c r="F11" s="79">
        <f>'記入シート（実写）'!G50</f>
        <v>0</v>
      </c>
      <c r="G11" s="79">
        <f>'記入シート（実写）'!H50</f>
        <v>0</v>
      </c>
      <c r="H11" s="110"/>
    </row>
    <row r="12" spans="1:8" ht="16" customHeight="1" x14ac:dyDescent="0.2">
      <c r="A12" s="113">
        <v>1700</v>
      </c>
      <c r="B12" s="66" t="s">
        <v>85</v>
      </c>
      <c r="C12" s="79">
        <f>'記入シート（実写）'!D57</f>
        <v>0</v>
      </c>
      <c r="D12" s="79">
        <f>'記入シート（実写）'!E57</f>
        <v>0</v>
      </c>
      <c r="E12" s="79">
        <f>'記入シート（実写）'!F57</f>
        <v>0</v>
      </c>
      <c r="F12" s="79">
        <f>'記入シート（実写）'!G57</f>
        <v>0</v>
      </c>
      <c r="G12" s="79">
        <f>'記入シート（実写）'!H57</f>
        <v>0</v>
      </c>
      <c r="H12" s="110"/>
    </row>
    <row r="13" spans="1:8" ht="16" customHeight="1" x14ac:dyDescent="0.2">
      <c r="A13" s="261" t="s">
        <v>95</v>
      </c>
      <c r="B13" s="260"/>
      <c r="C13" s="92">
        <f>'記入シート（実写）'!D59</f>
        <v>0</v>
      </c>
      <c r="D13" s="92">
        <f>'記入シート（実写）'!E59</f>
        <v>0</v>
      </c>
      <c r="E13" s="92">
        <f>'記入シート（実写）'!F59</f>
        <v>0</v>
      </c>
      <c r="F13" s="92">
        <f>'記入シート（実写）'!G59</f>
        <v>0</v>
      </c>
      <c r="G13" s="92">
        <f>'記入シート（実写）'!H59</f>
        <v>0</v>
      </c>
      <c r="H13" s="110"/>
    </row>
    <row r="14" spans="1:8" ht="16" customHeight="1" x14ac:dyDescent="0.2">
      <c r="A14" s="113">
        <v>2000</v>
      </c>
      <c r="B14" s="66" t="s">
        <v>96</v>
      </c>
      <c r="C14" s="79">
        <f>'記入シート（実写）'!D66</f>
        <v>0</v>
      </c>
      <c r="D14" s="79">
        <f>'記入シート（実写）'!E66</f>
        <v>0</v>
      </c>
      <c r="E14" s="79">
        <f>'記入シート（実写）'!F66</f>
        <v>0</v>
      </c>
      <c r="F14" s="79">
        <f>'記入シート（実写）'!G66</f>
        <v>0</v>
      </c>
      <c r="G14" s="79">
        <f>'記入シート（実写）'!H66</f>
        <v>0</v>
      </c>
      <c r="H14" s="110"/>
    </row>
    <row r="15" spans="1:8" ht="16" customHeight="1" x14ac:dyDescent="0.2">
      <c r="A15" s="113">
        <v>2100</v>
      </c>
      <c r="B15" s="66" t="s">
        <v>106</v>
      </c>
      <c r="C15" s="79">
        <f>'記入シート（実写）'!D78</f>
        <v>0</v>
      </c>
      <c r="D15" s="79">
        <f>'記入シート（実写）'!E78</f>
        <v>0</v>
      </c>
      <c r="E15" s="79">
        <f>'記入シート（実写）'!F78</f>
        <v>0</v>
      </c>
      <c r="F15" s="79">
        <f>'記入シート（実写）'!G78</f>
        <v>0</v>
      </c>
      <c r="G15" s="79">
        <f>'記入シート（実写）'!H78</f>
        <v>0</v>
      </c>
      <c r="H15" s="110"/>
    </row>
    <row r="16" spans="1:8" ht="16" customHeight="1" x14ac:dyDescent="0.2">
      <c r="A16" s="113">
        <v>2300</v>
      </c>
      <c r="B16" s="66" t="s">
        <v>126</v>
      </c>
      <c r="C16" s="79">
        <f>'記入シート（実写）'!D87</f>
        <v>0</v>
      </c>
      <c r="D16" s="79">
        <f>'記入シート（実写）'!E87</f>
        <v>0</v>
      </c>
      <c r="E16" s="79">
        <f>'記入シート（実写）'!F87</f>
        <v>0</v>
      </c>
      <c r="F16" s="79">
        <f>'記入シート（実写）'!G87</f>
        <v>0</v>
      </c>
      <c r="G16" s="79">
        <f>'記入シート（実写）'!H87</f>
        <v>0</v>
      </c>
      <c r="H16" s="110"/>
    </row>
    <row r="17" spans="1:8" ht="16" customHeight="1" x14ac:dyDescent="0.2">
      <c r="A17" s="113">
        <v>2400</v>
      </c>
      <c r="B17" s="66" t="s">
        <v>140</v>
      </c>
      <c r="C17" s="79">
        <f>'記入シート（実写）'!D96</f>
        <v>0</v>
      </c>
      <c r="D17" s="79">
        <f>'記入シート（実写）'!E96</f>
        <v>0</v>
      </c>
      <c r="E17" s="79">
        <f>'記入シート（実写）'!F96</f>
        <v>0</v>
      </c>
      <c r="F17" s="79">
        <f>'記入シート（実写）'!G96</f>
        <v>0</v>
      </c>
      <c r="G17" s="79">
        <f>'記入シート（実写）'!H96</f>
        <v>0</v>
      </c>
      <c r="H17" s="110"/>
    </row>
    <row r="18" spans="1:8" ht="16" customHeight="1" x14ac:dyDescent="0.2">
      <c r="A18" s="113">
        <v>2600</v>
      </c>
      <c r="B18" s="66" t="s">
        <v>154</v>
      </c>
      <c r="C18" s="79">
        <f>'記入シート（実写）'!D104</f>
        <v>0</v>
      </c>
      <c r="D18" s="79">
        <f>'記入シート（実写）'!E104</f>
        <v>0</v>
      </c>
      <c r="E18" s="79">
        <f>'記入シート（実写）'!F104</f>
        <v>0</v>
      </c>
      <c r="F18" s="79">
        <f>'記入シート（実写）'!G104</f>
        <v>0</v>
      </c>
      <c r="G18" s="79">
        <f>'記入シート（実写）'!H104</f>
        <v>0</v>
      </c>
      <c r="H18" s="110"/>
    </row>
    <row r="19" spans="1:8" ht="16" customHeight="1" x14ac:dyDescent="0.2">
      <c r="A19" s="113">
        <v>2800</v>
      </c>
      <c r="B19" s="66" t="s">
        <v>166</v>
      </c>
      <c r="C19" s="79">
        <f>'記入シート（実写）'!D118</f>
        <v>0</v>
      </c>
      <c r="D19" s="79">
        <f>'記入シート（実写）'!E118</f>
        <v>0</v>
      </c>
      <c r="E19" s="79">
        <f>'記入シート（実写）'!F118</f>
        <v>0</v>
      </c>
      <c r="F19" s="79">
        <f>'記入シート（実写）'!G118</f>
        <v>0</v>
      </c>
      <c r="G19" s="79">
        <f>'記入シート（実写）'!H118</f>
        <v>0</v>
      </c>
      <c r="H19" s="110"/>
    </row>
    <row r="20" spans="1:8" ht="16" customHeight="1" x14ac:dyDescent="0.2">
      <c r="A20" s="113">
        <v>3000</v>
      </c>
      <c r="B20" s="66" t="s">
        <v>189</v>
      </c>
      <c r="C20" s="79">
        <f>'記入シート（実写）'!D128</f>
        <v>0</v>
      </c>
      <c r="D20" s="79">
        <f>'記入シート（実写）'!E128</f>
        <v>0</v>
      </c>
      <c r="E20" s="79">
        <f>'記入シート（実写）'!F128</f>
        <v>0</v>
      </c>
      <c r="F20" s="79">
        <f>'記入シート（実写）'!G128</f>
        <v>0</v>
      </c>
      <c r="G20" s="79">
        <f>'記入シート（実写）'!H128</f>
        <v>0</v>
      </c>
      <c r="H20" s="110"/>
    </row>
    <row r="21" spans="1:8" ht="16" customHeight="1" x14ac:dyDescent="0.2">
      <c r="A21" s="113">
        <v>3100</v>
      </c>
      <c r="B21" s="66" t="s">
        <v>204</v>
      </c>
      <c r="C21" s="79">
        <f>'記入シート（実写）'!D138</f>
        <v>0</v>
      </c>
      <c r="D21" s="79">
        <f>'記入シート（実写）'!E138</f>
        <v>0</v>
      </c>
      <c r="E21" s="79">
        <f>'記入シート（実写）'!F138</f>
        <v>0</v>
      </c>
      <c r="F21" s="79">
        <f>'記入シート（実写）'!G138</f>
        <v>0</v>
      </c>
      <c r="G21" s="79">
        <f>'記入シート（実写）'!H138</f>
        <v>0</v>
      </c>
      <c r="H21" s="110"/>
    </row>
    <row r="22" spans="1:8" ht="16" customHeight="1" x14ac:dyDescent="0.2">
      <c r="A22" s="113">
        <v>3200</v>
      </c>
      <c r="B22" s="66" t="s">
        <v>219</v>
      </c>
      <c r="C22" s="79">
        <f>'記入シート（実写）'!D147</f>
        <v>0</v>
      </c>
      <c r="D22" s="79">
        <f>'記入シート（実写）'!E147</f>
        <v>0</v>
      </c>
      <c r="E22" s="79">
        <f>'記入シート（実写）'!F147</f>
        <v>0</v>
      </c>
      <c r="F22" s="79">
        <f>'記入シート（実写）'!G147</f>
        <v>0</v>
      </c>
      <c r="G22" s="79">
        <f>'記入シート（実写）'!H147</f>
        <v>0</v>
      </c>
      <c r="H22" s="110"/>
    </row>
    <row r="23" spans="1:8" ht="16" customHeight="1" x14ac:dyDescent="0.2">
      <c r="A23" s="113">
        <v>3400</v>
      </c>
      <c r="B23" s="66" t="s">
        <v>232</v>
      </c>
      <c r="C23" s="79">
        <f>'記入シート（実写）'!D156</f>
        <v>0</v>
      </c>
      <c r="D23" s="79">
        <f>'記入シート（実写）'!E156</f>
        <v>0</v>
      </c>
      <c r="E23" s="79">
        <f>'記入シート（実写）'!F156</f>
        <v>0</v>
      </c>
      <c r="F23" s="79">
        <f>'記入シート（実写）'!G156</f>
        <v>0</v>
      </c>
      <c r="G23" s="79">
        <f>'記入シート（実写）'!H156</f>
        <v>0</v>
      </c>
      <c r="H23" s="110"/>
    </row>
    <row r="24" spans="1:8" ht="16" customHeight="1" x14ac:dyDescent="0.2">
      <c r="A24" s="113">
        <v>3500</v>
      </c>
      <c r="B24" s="66" t="s">
        <v>245</v>
      </c>
      <c r="C24" s="79">
        <f>'記入シート（実写）'!D163</f>
        <v>0</v>
      </c>
      <c r="D24" s="79">
        <f>'記入シート（実写）'!E163</f>
        <v>0</v>
      </c>
      <c r="E24" s="79">
        <f>'記入シート（実写）'!F163</f>
        <v>0</v>
      </c>
      <c r="F24" s="79">
        <f>'記入シート（実写）'!G163</f>
        <v>0</v>
      </c>
      <c r="G24" s="79">
        <f>'記入シート（実写）'!H163</f>
        <v>0</v>
      </c>
      <c r="H24" s="110"/>
    </row>
    <row r="25" spans="1:8" ht="16" customHeight="1" x14ac:dyDescent="0.2">
      <c r="A25" s="113">
        <v>3700</v>
      </c>
      <c r="B25" s="66" t="s">
        <v>255</v>
      </c>
      <c r="C25" s="79">
        <f>'記入シート（実写）'!D174</f>
        <v>0</v>
      </c>
      <c r="D25" s="79">
        <f>'記入シート（実写）'!E174</f>
        <v>0</v>
      </c>
      <c r="E25" s="79">
        <f>'記入シート（実写）'!F174</f>
        <v>0</v>
      </c>
      <c r="F25" s="79">
        <f>'記入シート（実写）'!G174</f>
        <v>0</v>
      </c>
      <c r="G25" s="79">
        <f>'記入シート（実写）'!H174</f>
        <v>0</v>
      </c>
      <c r="H25" s="110"/>
    </row>
    <row r="26" spans="1:8" ht="16" customHeight="1" x14ac:dyDescent="0.2">
      <c r="A26" s="113">
        <v>3800</v>
      </c>
      <c r="B26" s="66" t="s">
        <v>272</v>
      </c>
      <c r="C26" s="79">
        <f>'記入シート（実写）'!D185</f>
        <v>0</v>
      </c>
      <c r="D26" s="79">
        <f>'記入シート（実写）'!E185</f>
        <v>0</v>
      </c>
      <c r="E26" s="79">
        <f>'記入シート（実写）'!F185</f>
        <v>0</v>
      </c>
      <c r="F26" s="79">
        <f>'記入シート（実写）'!G185</f>
        <v>0</v>
      </c>
      <c r="G26" s="79">
        <f>'記入シート（実写）'!H185</f>
        <v>0</v>
      </c>
      <c r="H26" s="110"/>
    </row>
    <row r="27" spans="1:8" ht="16" customHeight="1" x14ac:dyDescent="0.2">
      <c r="A27" s="113">
        <v>3900</v>
      </c>
      <c r="B27" s="66" t="s">
        <v>289</v>
      </c>
      <c r="C27" s="79">
        <f>'記入シート（実写）'!D196</f>
        <v>0</v>
      </c>
      <c r="D27" s="79">
        <f>'記入シート（実写）'!E196</f>
        <v>0</v>
      </c>
      <c r="E27" s="79">
        <f>'記入シート（実写）'!F196</f>
        <v>0</v>
      </c>
      <c r="F27" s="79">
        <f>'記入シート（実写）'!G196</f>
        <v>0</v>
      </c>
      <c r="G27" s="79">
        <f>'記入シート（実写）'!H196</f>
        <v>0</v>
      </c>
      <c r="H27" s="110"/>
    </row>
    <row r="28" spans="1:8" ht="16" customHeight="1" x14ac:dyDescent="0.2">
      <c r="A28" s="113">
        <v>4000</v>
      </c>
      <c r="B28" s="66" t="s">
        <v>306</v>
      </c>
      <c r="C28" s="79">
        <f>'記入シート（実写）'!D203</f>
        <v>0</v>
      </c>
      <c r="D28" s="79">
        <f>'記入シート（実写）'!E203</f>
        <v>0</v>
      </c>
      <c r="E28" s="79">
        <f>'記入シート（実写）'!F203</f>
        <v>0</v>
      </c>
      <c r="F28" s="79">
        <f>'記入シート（実写）'!G203</f>
        <v>0</v>
      </c>
      <c r="G28" s="79">
        <f>'記入シート（実写）'!H203</f>
        <v>0</v>
      </c>
      <c r="H28" s="110"/>
    </row>
    <row r="29" spans="1:8" ht="16" customHeight="1" x14ac:dyDescent="0.2">
      <c r="A29" s="113">
        <v>4200</v>
      </c>
      <c r="B29" s="66" t="s">
        <v>316</v>
      </c>
      <c r="C29" s="79">
        <f>'記入シート（実写）'!D212</f>
        <v>0</v>
      </c>
      <c r="D29" s="79">
        <f>'記入シート（実写）'!E212</f>
        <v>0</v>
      </c>
      <c r="E29" s="79">
        <f>'記入シート（実写）'!F212</f>
        <v>0</v>
      </c>
      <c r="F29" s="79">
        <f>'記入シート（実写）'!G212</f>
        <v>0</v>
      </c>
      <c r="G29" s="79">
        <f>'記入シート（実写）'!H212</f>
        <v>0</v>
      </c>
      <c r="H29" s="110"/>
    </row>
    <row r="30" spans="1:8" ht="16" customHeight="1" x14ac:dyDescent="0.2">
      <c r="A30" s="113">
        <v>4400</v>
      </c>
      <c r="B30" s="66" t="s">
        <v>330</v>
      </c>
      <c r="C30" s="79">
        <f>'記入シート（実写）'!D236</f>
        <v>0</v>
      </c>
      <c r="D30" s="79">
        <f>'記入シート（実写）'!E236</f>
        <v>0</v>
      </c>
      <c r="E30" s="79">
        <f>'記入シート（実写）'!F236</f>
        <v>0</v>
      </c>
      <c r="F30" s="79">
        <f>'記入シート（実写）'!G236</f>
        <v>0</v>
      </c>
      <c r="G30" s="79">
        <f>'記入シート（実写）'!H236</f>
        <v>0</v>
      </c>
      <c r="H30" s="110"/>
    </row>
    <row r="31" spans="1:8" ht="16" customHeight="1" x14ac:dyDescent="0.2">
      <c r="A31" s="113">
        <v>4500</v>
      </c>
      <c r="B31" s="66" t="s">
        <v>372</v>
      </c>
      <c r="C31" s="79">
        <f>'記入シート（実写）'!D251</f>
        <v>0</v>
      </c>
      <c r="D31" s="79">
        <f>'記入シート（実写）'!E251</f>
        <v>0</v>
      </c>
      <c r="E31" s="79">
        <f>'記入シート（実写）'!F251</f>
        <v>0</v>
      </c>
      <c r="F31" s="79">
        <f>'記入シート（実写）'!G251</f>
        <v>0</v>
      </c>
      <c r="G31" s="79">
        <f>'記入シート（実写）'!H251</f>
        <v>0</v>
      </c>
      <c r="H31" s="110"/>
    </row>
    <row r="32" spans="1:8" ht="16" customHeight="1" x14ac:dyDescent="0.2">
      <c r="A32" s="113">
        <v>4600</v>
      </c>
      <c r="B32" s="66" t="s">
        <v>398</v>
      </c>
      <c r="C32" s="79">
        <f>'記入シート（実写）'!D261</f>
        <v>0</v>
      </c>
      <c r="D32" s="79">
        <f>'記入シート（実写）'!E261</f>
        <v>0</v>
      </c>
      <c r="E32" s="79">
        <f>'記入シート（実写）'!F261</f>
        <v>0</v>
      </c>
      <c r="F32" s="79">
        <f>'記入シート（実写）'!G261</f>
        <v>0</v>
      </c>
      <c r="G32" s="79">
        <f>'記入シート（実写）'!H261</f>
        <v>0</v>
      </c>
      <c r="H32" s="110"/>
    </row>
    <row r="33" spans="1:8" ht="16" customHeight="1" x14ac:dyDescent="0.2">
      <c r="A33" s="113">
        <v>4800</v>
      </c>
      <c r="B33" s="66" t="s">
        <v>411</v>
      </c>
      <c r="C33" s="79">
        <f>'記入シート（実写）'!D273</f>
        <v>0</v>
      </c>
      <c r="D33" s="79">
        <f>'記入シート（実写）'!E273</f>
        <v>0</v>
      </c>
      <c r="E33" s="79">
        <f>'記入シート（実写）'!F273</f>
        <v>0</v>
      </c>
      <c r="F33" s="79">
        <f>'記入シート（実写）'!G273</f>
        <v>0</v>
      </c>
      <c r="G33" s="79">
        <f>'記入シート（実写）'!H273</f>
        <v>0</v>
      </c>
      <c r="H33" s="110"/>
    </row>
    <row r="34" spans="1:8" ht="16" customHeight="1" x14ac:dyDescent="0.2">
      <c r="A34" s="113">
        <v>5000</v>
      </c>
      <c r="B34" s="66" t="s">
        <v>429</v>
      </c>
      <c r="C34" s="79">
        <f>'記入シート（実写）'!D286</f>
        <v>0</v>
      </c>
      <c r="D34" s="79">
        <f>'記入シート（実写）'!E286</f>
        <v>0</v>
      </c>
      <c r="E34" s="79">
        <f>'記入シート（実写）'!F286</f>
        <v>0</v>
      </c>
      <c r="F34" s="79">
        <f>'記入シート（実写）'!G286</f>
        <v>0</v>
      </c>
      <c r="G34" s="79">
        <f>'記入シート（実写）'!H286</f>
        <v>0</v>
      </c>
      <c r="H34" s="110"/>
    </row>
    <row r="35" spans="1:8" ht="16" customHeight="1" x14ac:dyDescent="0.2">
      <c r="A35" s="113">
        <v>5200</v>
      </c>
      <c r="B35" s="66" t="s">
        <v>449</v>
      </c>
      <c r="C35" s="79">
        <f>'記入シート（実写）'!D294</f>
        <v>0</v>
      </c>
      <c r="D35" s="79">
        <f>'記入シート（実写）'!E294</f>
        <v>0</v>
      </c>
      <c r="E35" s="79">
        <f>'記入シート（実写）'!F294</f>
        <v>0</v>
      </c>
      <c r="F35" s="79">
        <f>'記入シート（実写）'!G294</f>
        <v>0</v>
      </c>
      <c r="G35" s="79">
        <f>'記入シート（実写）'!H294</f>
        <v>0</v>
      </c>
      <c r="H35" s="110"/>
    </row>
    <row r="36" spans="1:8" ht="16" customHeight="1" x14ac:dyDescent="0.2">
      <c r="A36" s="113">
        <v>5500</v>
      </c>
      <c r="B36" s="66" t="s">
        <v>460</v>
      </c>
      <c r="C36" s="79">
        <f>'記入シート（実写）'!D304</f>
        <v>0</v>
      </c>
      <c r="D36" s="79">
        <f>'記入シート（実写）'!E304</f>
        <v>0</v>
      </c>
      <c r="E36" s="79">
        <f>'記入シート（実写）'!F304</f>
        <v>0</v>
      </c>
      <c r="F36" s="79">
        <f>'記入シート（実写）'!G304</f>
        <v>0</v>
      </c>
      <c r="G36" s="79">
        <f>'記入シート（実写）'!H304</f>
        <v>0</v>
      </c>
      <c r="H36" s="110"/>
    </row>
    <row r="37" spans="1:8" ht="16" customHeight="1" x14ac:dyDescent="0.2">
      <c r="A37" s="259" t="s">
        <v>476</v>
      </c>
      <c r="B37" s="260"/>
      <c r="C37" s="100">
        <f>'記入シート（実写）'!D306</f>
        <v>0</v>
      </c>
      <c r="D37" s="100">
        <f>'記入シート（実写）'!E306</f>
        <v>0</v>
      </c>
      <c r="E37" s="100">
        <f>'記入シート（実写）'!F306</f>
        <v>0</v>
      </c>
      <c r="F37" s="100">
        <f>'記入シート（実写）'!G306</f>
        <v>0</v>
      </c>
      <c r="G37" s="100">
        <f>'記入シート（実写）'!H306</f>
        <v>0</v>
      </c>
      <c r="H37" s="110"/>
    </row>
    <row r="38" spans="1:8" ht="16" customHeight="1" x14ac:dyDescent="0.2">
      <c r="A38" s="113">
        <v>6000</v>
      </c>
      <c r="B38" s="66" t="s">
        <v>477</v>
      </c>
      <c r="C38" s="79">
        <f>'記入シート（実写）'!D317</f>
        <v>0</v>
      </c>
      <c r="D38" s="79">
        <f>'記入シート（実写）'!E317</f>
        <v>0</v>
      </c>
      <c r="E38" s="79">
        <f>'記入シート（実写）'!F317</f>
        <v>0</v>
      </c>
      <c r="F38" s="79">
        <f>'記入シート（実写）'!G317</f>
        <v>0</v>
      </c>
      <c r="G38" s="79">
        <f>'記入シート（実写）'!H317</f>
        <v>0</v>
      </c>
      <c r="H38" s="110"/>
    </row>
    <row r="39" spans="1:8" ht="16" customHeight="1" x14ac:dyDescent="0.2">
      <c r="A39" s="113">
        <v>6200</v>
      </c>
      <c r="B39" s="66" t="s">
        <v>495</v>
      </c>
      <c r="C39" s="79">
        <f>'記入シート（実写）'!D331</f>
        <v>0</v>
      </c>
      <c r="D39" s="79">
        <f>'記入シート（実写）'!E331</f>
        <v>0</v>
      </c>
      <c r="E39" s="79">
        <f>'記入シート（実写）'!F331</f>
        <v>0</v>
      </c>
      <c r="F39" s="79">
        <f>'記入シート（実写）'!G331</f>
        <v>0</v>
      </c>
      <c r="G39" s="79">
        <f>'記入シート（実写）'!H331</f>
        <v>0</v>
      </c>
      <c r="H39" s="110"/>
    </row>
    <row r="40" spans="1:8" ht="16" customHeight="1" x14ac:dyDescent="0.2">
      <c r="A40" s="113">
        <v>6400</v>
      </c>
      <c r="B40" s="66" t="s">
        <v>519</v>
      </c>
      <c r="C40" s="79">
        <f>'記入シート（実写）'!D344</f>
        <v>0</v>
      </c>
      <c r="D40" s="79">
        <f>'記入シート（実写）'!E344</f>
        <v>0</v>
      </c>
      <c r="E40" s="79">
        <f>'記入シート（実写）'!F344</f>
        <v>0</v>
      </c>
      <c r="F40" s="79">
        <f>'記入シート（実写）'!G344</f>
        <v>0</v>
      </c>
      <c r="G40" s="79">
        <f>'記入シート（実写）'!H344</f>
        <v>0</v>
      </c>
      <c r="H40" s="110"/>
    </row>
    <row r="41" spans="1:8" ht="16" customHeight="1" x14ac:dyDescent="0.2">
      <c r="A41" s="113">
        <v>6600</v>
      </c>
      <c r="B41" s="66" t="s">
        <v>541</v>
      </c>
      <c r="C41" s="79">
        <f>'記入シート（実写）'!D357</f>
        <v>0</v>
      </c>
      <c r="D41" s="79">
        <f>'記入シート（実写）'!E357</f>
        <v>0</v>
      </c>
      <c r="E41" s="79">
        <f>'記入シート（実写）'!F357</f>
        <v>0</v>
      </c>
      <c r="F41" s="79">
        <f>'記入シート（実写）'!G357</f>
        <v>0</v>
      </c>
      <c r="G41" s="79">
        <f>'記入シート（実写）'!H357</f>
        <v>0</v>
      </c>
      <c r="H41" s="110"/>
    </row>
    <row r="42" spans="1:8" ht="16" customHeight="1" x14ac:dyDescent="0.2">
      <c r="A42" s="113">
        <v>6800</v>
      </c>
      <c r="B42" s="66" t="s">
        <v>563</v>
      </c>
      <c r="C42" s="79">
        <f>'記入シート（実写）'!D362</f>
        <v>0</v>
      </c>
      <c r="D42" s="79">
        <f>'記入シート（実写）'!E362</f>
        <v>0</v>
      </c>
      <c r="E42" s="79">
        <f>'記入シート（実写）'!F362</f>
        <v>0</v>
      </c>
      <c r="F42" s="79">
        <f>'記入シート（実写）'!G362</f>
        <v>0</v>
      </c>
      <c r="G42" s="79">
        <f>'記入シート（実写）'!H362</f>
        <v>0</v>
      </c>
      <c r="H42" s="110"/>
    </row>
    <row r="43" spans="1:8" ht="16" customHeight="1" x14ac:dyDescent="0.2">
      <c r="A43" s="113">
        <v>6900</v>
      </c>
      <c r="B43" s="66" t="s">
        <v>569</v>
      </c>
      <c r="C43" s="79">
        <f>'記入シート（実写）'!D369</f>
        <v>0</v>
      </c>
      <c r="D43" s="79">
        <f>'記入シート（実写）'!E369</f>
        <v>0</v>
      </c>
      <c r="E43" s="79">
        <f>'記入シート（実写）'!F369</f>
        <v>0</v>
      </c>
      <c r="F43" s="79">
        <f>'記入シート（実写）'!G369</f>
        <v>0</v>
      </c>
      <c r="G43" s="79">
        <f>'記入シート（実写）'!H369</f>
        <v>0</v>
      </c>
      <c r="H43" s="110"/>
    </row>
    <row r="44" spans="1:8" ht="16" customHeight="1" x14ac:dyDescent="0.2">
      <c r="A44" s="113">
        <v>6910</v>
      </c>
      <c r="B44" s="66" t="s">
        <v>575</v>
      </c>
      <c r="C44" s="79">
        <f>'記入シート（実写）'!D373</f>
        <v>0</v>
      </c>
      <c r="D44" s="79">
        <f>'記入シート（実写）'!E373</f>
        <v>0</v>
      </c>
      <c r="E44" s="79">
        <f>'記入シート（実写）'!F373</f>
        <v>0</v>
      </c>
      <c r="F44" s="79">
        <f>'記入シート（実写）'!G373</f>
        <v>0</v>
      </c>
      <c r="G44" s="79">
        <f>'記入シート（実写）'!H373</f>
        <v>0</v>
      </c>
      <c r="H44" s="110"/>
    </row>
    <row r="45" spans="1:8" ht="16" customHeight="1" x14ac:dyDescent="0.2">
      <c r="A45" s="259" t="s">
        <v>615</v>
      </c>
      <c r="B45" s="260"/>
      <c r="C45" s="100">
        <f>'記入シート（実写）'!D375</f>
        <v>0</v>
      </c>
      <c r="D45" s="100">
        <f>'記入シート（実写）'!E375</f>
        <v>0</v>
      </c>
      <c r="E45" s="100">
        <f>'記入シート（実写）'!F375</f>
        <v>0</v>
      </c>
      <c r="F45" s="100">
        <f>'記入シート（実写）'!G375</f>
        <v>0</v>
      </c>
      <c r="G45" s="100">
        <f>'記入シート（実写）'!H375</f>
        <v>0</v>
      </c>
      <c r="H45" s="110"/>
    </row>
    <row r="46" spans="1:8" ht="16" customHeight="1" x14ac:dyDescent="0.2">
      <c r="A46" s="113">
        <v>7000</v>
      </c>
      <c r="B46" s="66" t="s">
        <v>579</v>
      </c>
      <c r="C46" s="79">
        <f>'記入シート（実写）'!D384</f>
        <v>0</v>
      </c>
      <c r="D46" s="79">
        <f>'記入シート（実写）'!E384</f>
        <v>0</v>
      </c>
      <c r="E46" s="79">
        <f>'記入シート（実写）'!F384</f>
        <v>0</v>
      </c>
      <c r="F46" s="79">
        <f>'記入シート（実写）'!G384</f>
        <v>0</v>
      </c>
      <c r="G46" s="79">
        <f>'記入シート（実写）'!H384</f>
        <v>0</v>
      </c>
      <c r="H46" s="110"/>
    </row>
    <row r="47" spans="1:8" ht="16" customHeight="1" x14ac:dyDescent="0.2">
      <c r="A47" s="113">
        <v>7100</v>
      </c>
      <c r="B47" s="66" t="s">
        <v>593</v>
      </c>
      <c r="C47" s="79">
        <f>'記入シート（実写）'!D389</f>
        <v>0</v>
      </c>
      <c r="D47" s="79">
        <f>'記入シート（実写）'!E389</f>
        <v>0</v>
      </c>
      <c r="E47" s="79">
        <f>'記入シート（実写）'!F389</f>
        <v>0</v>
      </c>
      <c r="F47" s="79">
        <f>'記入シート（実写）'!G389</f>
        <v>0</v>
      </c>
      <c r="G47" s="79">
        <f>'記入シート（実写）'!H389</f>
        <v>0</v>
      </c>
      <c r="H47" s="110"/>
    </row>
    <row r="48" spans="1:8" ht="16" customHeight="1" x14ac:dyDescent="0.2">
      <c r="A48" s="113">
        <v>7500</v>
      </c>
      <c r="B48" s="66" t="s">
        <v>599</v>
      </c>
      <c r="C48" s="79">
        <f>'記入シート（実写）'!D396</f>
        <v>0</v>
      </c>
      <c r="D48" s="79">
        <f>'記入シート（実写）'!E396</f>
        <v>0</v>
      </c>
      <c r="E48" s="79">
        <f>'記入シート（実写）'!F396</f>
        <v>0</v>
      </c>
      <c r="F48" s="79">
        <f>'記入シート（実写）'!G396</f>
        <v>0</v>
      </c>
      <c r="G48" s="79">
        <f>'記入シート（実写）'!H396</f>
        <v>0</v>
      </c>
      <c r="H48" s="110"/>
    </row>
    <row r="49" spans="1:8" ht="16" customHeight="1" x14ac:dyDescent="0.2">
      <c r="A49" s="259" t="s">
        <v>609</v>
      </c>
      <c r="B49" s="260"/>
      <c r="C49" s="100">
        <f>'記入シート（実写）'!D398</f>
        <v>0</v>
      </c>
      <c r="D49" s="100">
        <f>'記入シート（実写）'!E398</f>
        <v>0</v>
      </c>
      <c r="E49" s="100">
        <f>'記入シート（実写）'!F398</f>
        <v>0</v>
      </c>
      <c r="F49" s="100">
        <f>'記入シート（実写）'!G398</f>
        <v>0</v>
      </c>
      <c r="G49" s="100">
        <f>'記入シート（実写）'!H398</f>
        <v>0</v>
      </c>
      <c r="H49" s="110"/>
    </row>
    <row r="50" spans="1:8" ht="16" customHeight="1" x14ac:dyDescent="0.2">
      <c r="A50" s="230" t="s">
        <v>610</v>
      </c>
      <c r="B50" s="252"/>
      <c r="C50" s="79">
        <f>'記入シート（実写）'!D400</f>
        <v>0</v>
      </c>
      <c r="D50" s="79">
        <f>'記入シート（実写）'!E400</f>
        <v>0</v>
      </c>
      <c r="E50" s="79">
        <f>'記入シート（実写）'!F400</f>
        <v>0</v>
      </c>
      <c r="F50" s="79">
        <f>'記入シート（実写）'!G400</f>
        <v>0</v>
      </c>
      <c r="G50" s="79">
        <f>'記入シート（実写）'!H400</f>
        <v>0</v>
      </c>
      <c r="H50" s="110"/>
    </row>
    <row r="51" spans="1:8" ht="16" customHeight="1" x14ac:dyDescent="0.2">
      <c r="A51" s="230" t="s">
        <v>611</v>
      </c>
      <c r="B51" s="235"/>
      <c r="C51" s="79">
        <f>'記入シート（実写）'!D401</f>
        <v>0</v>
      </c>
      <c r="D51" s="79">
        <f>'記入シート（実写）'!E401</f>
        <v>0</v>
      </c>
      <c r="E51" s="79">
        <f>'記入シート（実写）'!F401</f>
        <v>0</v>
      </c>
      <c r="F51" s="79">
        <f>'記入シート（実写）'!G401</f>
        <v>0</v>
      </c>
      <c r="G51" s="79">
        <f>'記入シート（実写）'!H401</f>
        <v>0</v>
      </c>
      <c r="H51" s="110"/>
    </row>
    <row r="52" spans="1:8" ht="16" customHeight="1" x14ac:dyDescent="0.2">
      <c r="A52" s="233" t="s">
        <v>95</v>
      </c>
      <c r="B52" s="253"/>
      <c r="C52" s="92">
        <f>'記入シート（実写）'!D402</f>
        <v>0</v>
      </c>
      <c r="D52" s="92">
        <f>'記入シート（実写）'!E402</f>
        <v>0</v>
      </c>
      <c r="E52" s="92">
        <f>'記入シート（実写）'!F402</f>
        <v>0</v>
      </c>
      <c r="F52" s="92">
        <f>'記入シート（実写）'!G402</f>
        <v>0</v>
      </c>
      <c r="G52" s="92">
        <f>'記入シート（実写）'!H402</f>
        <v>0</v>
      </c>
      <c r="H52" s="110"/>
    </row>
    <row r="53" spans="1:8" ht="16" customHeight="1" x14ac:dyDescent="0.2">
      <c r="A53" s="236" t="s">
        <v>612</v>
      </c>
      <c r="B53" s="258"/>
      <c r="C53" s="100">
        <f>'記入シート（実写）'!D403</f>
        <v>0</v>
      </c>
      <c r="D53" s="100">
        <f>'記入シート（実写）'!E403</f>
        <v>0</v>
      </c>
      <c r="E53" s="100">
        <f>'記入シート（実写）'!F403</f>
        <v>0</v>
      </c>
      <c r="F53" s="100">
        <f>'記入シート（実写）'!G403</f>
        <v>0</v>
      </c>
      <c r="G53" s="100">
        <f>'記入シート（実写）'!H403</f>
        <v>0</v>
      </c>
      <c r="H53" s="110"/>
    </row>
    <row r="54" spans="1:8" ht="16.5" customHeight="1" x14ac:dyDescent="0.2">
      <c r="A54" s="254" t="s">
        <v>613</v>
      </c>
      <c r="B54" s="255"/>
      <c r="C54" s="114">
        <f>'記入シート（実写）'!D404</f>
        <v>0</v>
      </c>
      <c r="D54" s="114">
        <f>'記入シート（実写）'!E404</f>
        <v>0</v>
      </c>
      <c r="E54" s="114">
        <f>'記入シート（実写）'!F404</f>
        <v>0</v>
      </c>
      <c r="F54" s="114">
        <f>'記入シート（実写）'!G404</f>
        <v>0</v>
      </c>
      <c r="G54" s="114">
        <f>'記入シート（実写）'!H404</f>
        <v>0</v>
      </c>
      <c r="H54" s="110"/>
    </row>
    <row r="55" spans="1:8" ht="17" customHeight="1" x14ac:dyDescent="0.2">
      <c r="A55" s="256" t="s">
        <v>614</v>
      </c>
      <c r="B55" s="257"/>
      <c r="C55" s="115">
        <f>'記入シート（実写）'!D405</f>
        <v>0</v>
      </c>
      <c r="D55" s="115">
        <f>'記入シート（実写）'!E405</f>
        <v>0</v>
      </c>
      <c r="E55" s="115">
        <f>'記入シート（実写）'!F405</f>
        <v>0</v>
      </c>
      <c r="F55" s="115">
        <f>'記入シート（実写）'!G405</f>
        <v>0</v>
      </c>
      <c r="G55" s="115">
        <f>'記入シート（実写）'!H405</f>
        <v>0</v>
      </c>
      <c r="H55" s="110"/>
    </row>
    <row r="56" spans="1:8" ht="16.5" customHeight="1" x14ac:dyDescent="0.2">
      <c r="A56" s="116"/>
      <c r="B56" s="117"/>
      <c r="C56" s="117"/>
      <c r="D56" s="117"/>
      <c r="E56" s="117"/>
      <c r="F56" s="117"/>
      <c r="G56" s="117"/>
      <c r="H56" s="76"/>
    </row>
    <row r="57" spans="1:8" ht="16" customHeight="1" x14ac:dyDescent="0.2">
      <c r="A57" s="118"/>
      <c r="B57" s="119"/>
      <c r="C57" s="75"/>
      <c r="D57" s="75"/>
      <c r="E57" s="75"/>
      <c r="F57" s="75"/>
      <c r="G57" s="75"/>
      <c r="H57" s="76"/>
    </row>
    <row r="58" spans="1:8" ht="20.149999999999999" customHeight="1" x14ac:dyDescent="0.2">
      <c r="A58" s="120"/>
      <c r="B58" s="121" t="s">
        <v>617</v>
      </c>
      <c r="C58" s="122"/>
      <c r="D58" s="123"/>
      <c r="E58" s="123"/>
      <c r="F58" s="123"/>
      <c r="G58" s="123"/>
      <c r="H58" s="124"/>
    </row>
    <row r="59" spans="1:8" ht="16" customHeight="1" x14ac:dyDescent="0.2">
      <c r="A59" s="125"/>
      <c r="B59" s="85"/>
      <c r="C59" s="126"/>
      <c r="D59" s="126"/>
      <c r="E59" s="126"/>
      <c r="F59" s="126"/>
      <c r="G59" s="126"/>
      <c r="H59" s="124"/>
    </row>
    <row r="60" spans="1:8" ht="27" customHeight="1" x14ac:dyDescent="0.2">
      <c r="A60" s="127" t="s">
        <v>618</v>
      </c>
      <c r="B60" s="128" t="s">
        <v>619</v>
      </c>
      <c r="C60" s="129"/>
      <c r="D60" s="129"/>
      <c r="E60" s="129"/>
      <c r="F60" s="130"/>
      <c r="G60" s="131">
        <f>G55</f>
        <v>0</v>
      </c>
      <c r="H60" s="132"/>
    </row>
    <row r="61" spans="1:8" ht="27" customHeight="1" x14ac:dyDescent="0.2">
      <c r="A61" s="127" t="s">
        <v>620</v>
      </c>
      <c r="B61" s="133" t="s">
        <v>621</v>
      </c>
      <c r="C61" s="134">
        <f>資金調達計画書式サンプル!F18*1000</f>
        <v>0</v>
      </c>
      <c r="D61" s="135"/>
      <c r="E61" s="136"/>
      <c r="F61" s="137"/>
      <c r="G61" s="138" t="e">
        <f>IF((C61/SUM(C61:C63))&lt;0.2,"日本側出資不足",C61/SUM(C61:C63))</f>
        <v>#DIV/0!</v>
      </c>
      <c r="H61" s="132"/>
    </row>
    <row r="62" spans="1:8" ht="16" customHeight="1" x14ac:dyDescent="0.2">
      <c r="A62" s="244" t="s">
        <v>622</v>
      </c>
      <c r="B62" s="246" t="s">
        <v>623</v>
      </c>
      <c r="C62" s="248">
        <f>SUM(F62:F63)</f>
        <v>0</v>
      </c>
      <c r="D62" s="240" t="s">
        <v>624</v>
      </c>
      <c r="E62" s="249"/>
      <c r="F62" s="139">
        <f>資金調達計画書式サンプル!F32*1000</f>
        <v>0</v>
      </c>
      <c r="G62" s="250" t="str">
        <f>IF(SUM(F62:F63)&lt;10000000,"海外側出資不足",IF(SUM(F62:F63)/SUM(C61:C63)&lt;0.05,"海外側出資不足",SUM(F62:F63)/SUM(C61:C63)))</f>
        <v>海外側出資不足</v>
      </c>
      <c r="H62" s="132"/>
    </row>
    <row r="63" spans="1:8" ht="16" customHeight="1" x14ac:dyDescent="0.2">
      <c r="A63" s="245"/>
      <c r="B63" s="247"/>
      <c r="C63" s="248"/>
      <c r="D63" s="240" t="s">
        <v>625</v>
      </c>
      <c r="E63" s="249"/>
      <c r="F63" s="139">
        <f>資金調達計画書式サンプル!F46*1000</f>
        <v>0</v>
      </c>
      <c r="G63" s="251"/>
      <c r="H63" s="132"/>
    </row>
    <row r="64" spans="1:8" ht="16" customHeight="1" x14ac:dyDescent="0.2">
      <c r="A64" s="140"/>
      <c r="B64" s="141" t="s">
        <v>626</v>
      </c>
      <c r="C64" s="142"/>
      <c r="D64" s="142"/>
      <c r="E64" s="142"/>
      <c r="F64" s="142"/>
      <c r="G64" s="143" t="s">
        <v>627</v>
      </c>
      <c r="H64" s="105"/>
    </row>
  </sheetData>
  <mergeCells count="19">
    <mergeCell ref="A37:B37"/>
    <mergeCell ref="A45:B45"/>
    <mergeCell ref="A49:B49"/>
    <mergeCell ref="A2:B2"/>
    <mergeCell ref="A3:B3"/>
    <mergeCell ref="A4:B4"/>
    <mergeCell ref="A13:B13"/>
    <mergeCell ref="A50:B50"/>
    <mergeCell ref="A52:B52"/>
    <mergeCell ref="A54:B54"/>
    <mergeCell ref="A55:B55"/>
    <mergeCell ref="A53:B53"/>
    <mergeCell ref="A51:B51"/>
    <mergeCell ref="A62:A63"/>
    <mergeCell ref="B62:B63"/>
    <mergeCell ref="C62:C63"/>
    <mergeCell ref="D62:E62"/>
    <mergeCell ref="G62:G63"/>
    <mergeCell ref="D63:E63"/>
  </mergeCells>
  <phoneticPr fontId="1"/>
  <conditionalFormatting sqref="C1:G1 C2:C4 G2 D3:G3 G4 C5:G55 A58:H60 A61:B62 D61:F61 H61:H63 D62:E63 A63:B63 G64">
    <cfRule type="cellIs" dxfId="3" priority="1" stopIfTrue="1" operator="lessThan">
      <formula>0</formula>
    </cfRule>
  </conditionalFormatting>
  <pageMargins left="0.51181100000000002" right="0.27559099999999997" top="1.0629900000000001" bottom="0.748031" header="0.55118100000000003" footer="0.31496099999999999"/>
  <pageSetup scale="63" orientation="portrait"/>
  <headerFooter>
    <oddHeader>&amp;C&amp;"ＭＳ Ｐゴシック,Regular"&amp;14&amp;K000000ユニジャパン提出用トップシート&amp;R&amp;"ＭＳ Ｐゴシック,Regular"&amp;11&amp;K000000受付番号：　　　　　　　　</oddHeader>
    <oddFooter>&amp;C&amp;"ＭＳ Ｐゴシック,Regular"&amp;11&amp;K000000&amp;P+16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C3028-62B5-4C5F-92C7-19C136E52942}">
  <dimension ref="A1:R264"/>
  <sheetViews>
    <sheetView showGridLines="0" workbookViewId="0">
      <selection activeCell="A2" sqref="A2:C2"/>
    </sheetView>
  </sheetViews>
  <sheetFormatPr defaultColWidth="8.7265625" defaultRowHeight="21.5" customHeight="1" x14ac:dyDescent="0.2"/>
  <cols>
    <col min="1" max="1" width="8.7265625" style="150" customWidth="1"/>
    <col min="2" max="2" width="10.7265625" style="150" customWidth="1"/>
    <col min="3" max="3" width="40.1796875" style="150" customWidth="1"/>
    <col min="4" max="11" width="13.7265625" style="150" customWidth="1"/>
    <col min="12" max="13" width="30.7265625" style="150" customWidth="1"/>
    <col min="14" max="19" width="8.7265625" style="150" customWidth="1"/>
    <col min="20" max="16384" width="8.7265625" style="150"/>
  </cols>
  <sheetData>
    <row r="1" spans="1:18" ht="21.5" customHeight="1" x14ac:dyDescent="0.2">
      <c r="A1" s="283">
        <f>表紙!B10</f>
        <v>0</v>
      </c>
      <c r="B1" s="284"/>
      <c r="C1" s="144"/>
      <c r="D1" s="145" t="s">
        <v>5</v>
      </c>
      <c r="E1" s="145" t="s">
        <v>6</v>
      </c>
      <c r="F1" s="145" t="s">
        <v>7</v>
      </c>
      <c r="G1" s="145" t="s">
        <v>8</v>
      </c>
      <c r="H1" s="145" t="s">
        <v>9</v>
      </c>
      <c r="I1" s="146" t="s">
        <v>664</v>
      </c>
      <c r="J1" s="146" t="s">
        <v>665</v>
      </c>
      <c r="K1" s="146" t="s">
        <v>666</v>
      </c>
      <c r="L1" s="49" t="s">
        <v>10</v>
      </c>
      <c r="M1" s="147"/>
      <c r="N1" s="148"/>
      <c r="O1" s="148"/>
      <c r="P1" s="148"/>
      <c r="Q1" s="149"/>
      <c r="R1" s="49" t="s">
        <v>983</v>
      </c>
    </row>
    <row r="2" spans="1:18" ht="21.5" customHeight="1" x14ac:dyDescent="0.2">
      <c r="A2" s="285" t="s">
        <v>11</v>
      </c>
      <c r="B2" s="286"/>
      <c r="C2" s="286"/>
      <c r="D2" s="145" t="s">
        <v>12</v>
      </c>
      <c r="E2" s="151" t="s">
        <v>667</v>
      </c>
      <c r="F2" s="151"/>
      <c r="G2" s="151"/>
      <c r="H2" s="145" t="s">
        <v>12</v>
      </c>
      <c r="I2" s="145" t="s">
        <v>12</v>
      </c>
      <c r="J2" s="145" t="s">
        <v>12</v>
      </c>
      <c r="K2" s="152"/>
      <c r="L2" s="153"/>
      <c r="M2" s="154"/>
      <c r="N2" s="155"/>
      <c r="O2" s="155"/>
      <c r="P2" s="155"/>
      <c r="Q2" s="155"/>
      <c r="R2" s="156"/>
    </row>
    <row r="3" spans="1:18" ht="21.5" customHeight="1" x14ac:dyDescent="0.2">
      <c r="A3" s="287" t="s">
        <v>13</v>
      </c>
      <c r="B3" s="288"/>
      <c r="C3" s="288"/>
      <c r="D3" s="152"/>
      <c r="E3" s="157"/>
      <c r="F3" s="157"/>
      <c r="G3" s="157"/>
      <c r="H3" s="152"/>
      <c r="I3" s="152"/>
      <c r="J3" s="152"/>
      <c r="K3" s="152"/>
      <c r="L3" s="158"/>
      <c r="M3" s="154"/>
      <c r="N3" s="155"/>
      <c r="O3" s="155"/>
      <c r="P3" s="155"/>
      <c r="Q3" s="155"/>
      <c r="R3" s="159"/>
    </row>
    <row r="4" spans="1:18" ht="21.5" customHeight="1" x14ac:dyDescent="0.2">
      <c r="A4" s="287" t="s">
        <v>14</v>
      </c>
      <c r="B4" s="288"/>
      <c r="C4" s="288"/>
      <c r="D4" s="152"/>
      <c r="E4" s="160"/>
      <c r="F4" s="160"/>
      <c r="G4" s="160"/>
      <c r="H4" s="152"/>
      <c r="I4" s="152"/>
      <c r="J4" s="152"/>
      <c r="K4" s="152"/>
      <c r="L4" s="158"/>
      <c r="M4" s="154"/>
      <c r="N4" s="155"/>
      <c r="O4" s="155"/>
      <c r="P4" s="155"/>
      <c r="Q4" s="155"/>
      <c r="R4" s="159"/>
    </row>
    <row r="5" spans="1:18" ht="21.5" customHeight="1" x14ac:dyDescent="0.2">
      <c r="A5" s="270" t="s">
        <v>668</v>
      </c>
      <c r="B5" s="266"/>
      <c r="C5" s="269"/>
      <c r="D5" s="269"/>
      <c r="E5" s="269"/>
      <c r="F5" s="269"/>
      <c r="G5" s="269"/>
      <c r="H5" s="269"/>
      <c r="I5" s="269"/>
      <c r="J5" s="269"/>
      <c r="K5" s="267"/>
      <c r="L5" s="158"/>
      <c r="M5" s="154"/>
      <c r="N5" s="155"/>
      <c r="O5" s="155"/>
      <c r="P5" s="155"/>
      <c r="Q5" s="155"/>
      <c r="R5" s="159"/>
    </row>
    <row r="6" spans="1:18" ht="21.5" customHeight="1" x14ac:dyDescent="0.2">
      <c r="A6" s="145"/>
      <c r="B6" s="145" t="s">
        <v>669</v>
      </c>
      <c r="C6" s="145" t="s">
        <v>17</v>
      </c>
      <c r="D6" s="161">
        <v>0</v>
      </c>
      <c r="E6" s="161"/>
      <c r="F6" s="161"/>
      <c r="G6" s="161"/>
      <c r="H6" s="152">
        <f>ROUNDDOWN(D6+(E6*$E$3)+(F6*$F$3)+(G6*$G$3),0)</f>
        <v>0</v>
      </c>
      <c r="I6" s="152"/>
      <c r="J6" s="161"/>
      <c r="K6" s="152">
        <f>H6-I6-J6</f>
        <v>0</v>
      </c>
      <c r="L6" s="162"/>
      <c r="M6" s="154"/>
      <c r="N6" s="155"/>
      <c r="O6" s="155"/>
      <c r="P6" s="155"/>
      <c r="Q6" s="155"/>
      <c r="R6" s="159"/>
    </row>
    <row r="7" spans="1:18" ht="21.5" customHeight="1" x14ac:dyDescent="0.2">
      <c r="A7" s="145"/>
      <c r="B7" s="145" t="s">
        <v>670</v>
      </c>
      <c r="C7" s="145" t="s">
        <v>19</v>
      </c>
      <c r="D7" s="161"/>
      <c r="E7" s="161"/>
      <c r="F7" s="161"/>
      <c r="G7" s="161"/>
      <c r="H7" s="152">
        <f>ROUNDDOWN(D7+(E7*$E$3)+(F7*$F$3)+(G7*$G$3),0)</f>
        <v>0</v>
      </c>
      <c r="I7" s="161"/>
      <c r="J7" s="161"/>
      <c r="K7" s="152">
        <f>H7-I7-J7</f>
        <v>0</v>
      </c>
      <c r="L7" s="160" t="s">
        <v>986</v>
      </c>
      <c r="M7" s="154"/>
      <c r="N7" s="155"/>
      <c r="O7" s="155"/>
      <c r="P7" s="155"/>
      <c r="Q7" s="155"/>
      <c r="R7" s="159"/>
    </row>
    <row r="8" spans="1:18" ht="21.5" customHeight="1" x14ac:dyDescent="0.2">
      <c r="A8" s="145"/>
      <c r="B8" s="145" t="s">
        <v>671</v>
      </c>
      <c r="C8" s="145" t="s">
        <v>21</v>
      </c>
      <c r="D8" s="161"/>
      <c r="E8" s="161"/>
      <c r="F8" s="161"/>
      <c r="G8" s="161"/>
      <c r="H8" s="152">
        <f>ROUNDDOWN(D8+(E8*$E$3)+(F8*$F$3)+(G8*$G$3),0)</f>
        <v>0</v>
      </c>
      <c r="I8" s="152"/>
      <c r="J8" s="161"/>
      <c r="K8" s="152">
        <f>H8-I8-J8</f>
        <v>0</v>
      </c>
      <c r="L8" s="162"/>
      <c r="M8" s="154"/>
      <c r="N8" s="155"/>
      <c r="O8" s="155"/>
      <c r="P8" s="155"/>
      <c r="Q8" s="155"/>
      <c r="R8" s="159"/>
    </row>
    <row r="9" spans="1:18" ht="21.5" customHeight="1" x14ac:dyDescent="0.2">
      <c r="A9" s="270" t="s">
        <v>672</v>
      </c>
      <c r="B9" s="266"/>
      <c r="C9" s="267"/>
      <c r="D9" s="152">
        <f t="shared" ref="D9:K9" si="0">SUM(D6:D8)</f>
        <v>0</v>
      </c>
      <c r="E9" s="152">
        <f t="shared" si="0"/>
        <v>0</v>
      </c>
      <c r="F9" s="152">
        <f t="shared" si="0"/>
        <v>0</v>
      </c>
      <c r="G9" s="152">
        <f t="shared" si="0"/>
        <v>0</v>
      </c>
      <c r="H9" s="152">
        <f t="shared" si="0"/>
        <v>0</v>
      </c>
      <c r="I9" s="152">
        <f t="shared" si="0"/>
        <v>0</v>
      </c>
      <c r="J9" s="152">
        <f t="shared" si="0"/>
        <v>0</v>
      </c>
      <c r="K9" s="152">
        <f t="shared" si="0"/>
        <v>0</v>
      </c>
      <c r="L9" s="162"/>
      <c r="M9" s="154"/>
      <c r="N9" s="155"/>
      <c r="O9" s="155"/>
      <c r="P9" s="155"/>
      <c r="Q9" s="155"/>
      <c r="R9" s="159"/>
    </row>
    <row r="10" spans="1:18" ht="21.5" customHeight="1" x14ac:dyDescent="0.2">
      <c r="A10" s="270"/>
      <c r="B10" s="266"/>
      <c r="C10" s="269"/>
      <c r="D10" s="269"/>
      <c r="E10" s="269"/>
      <c r="F10" s="269"/>
      <c r="G10" s="269"/>
      <c r="H10" s="269"/>
      <c r="I10" s="269"/>
      <c r="J10" s="269"/>
      <c r="K10" s="267"/>
      <c r="L10" s="162"/>
      <c r="M10" s="154"/>
      <c r="N10" s="155"/>
      <c r="O10" s="155"/>
      <c r="P10" s="155"/>
      <c r="Q10" s="155"/>
      <c r="R10" s="159"/>
    </row>
    <row r="11" spans="1:18" ht="21.5" customHeight="1" x14ac:dyDescent="0.2">
      <c r="A11" s="270" t="s">
        <v>673</v>
      </c>
      <c r="B11" s="276"/>
      <c r="C11" s="276"/>
      <c r="D11" s="276"/>
      <c r="E11" s="276"/>
      <c r="F11" s="276"/>
      <c r="G11" s="276"/>
      <c r="H11" s="276"/>
      <c r="I11" s="276"/>
      <c r="J11" s="276"/>
      <c r="K11" s="277"/>
      <c r="L11" s="162"/>
      <c r="M11" s="154"/>
      <c r="N11" s="155"/>
      <c r="O11" s="155"/>
      <c r="P11" s="155"/>
      <c r="Q11" s="155"/>
      <c r="R11" s="159"/>
    </row>
    <row r="12" spans="1:18" ht="21.5" customHeight="1" x14ac:dyDescent="0.2">
      <c r="A12" s="145"/>
      <c r="B12" s="145" t="s">
        <v>674</v>
      </c>
      <c r="C12" s="145" t="s">
        <v>27</v>
      </c>
      <c r="D12" s="161"/>
      <c r="E12" s="161"/>
      <c r="F12" s="161"/>
      <c r="G12" s="161"/>
      <c r="H12" s="152">
        <f>ROUNDDOWN(D12+(E12*$E$3)+(F12*$F$3)+(G12*$G$3),0)</f>
        <v>0</v>
      </c>
      <c r="I12" s="152"/>
      <c r="J12" s="161"/>
      <c r="K12" s="152">
        <f>H12-I12-J12</f>
        <v>0</v>
      </c>
      <c r="L12" s="162"/>
      <c r="M12" s="154"/>
      <c r="N12" s="155"/>
      <c r="O12" s="155"/>
      <c r="P12" s="155"/>
      <c r="Q12" s="155"/>
      <c r="R12" s="159"/>
    </row>
    <row r="13" spans="1:18" ht="21.5" customHeight="1" x14ac:dyDescent="0.2">
      <c r="A13" s="145"/>
      <c r="B13" s="145" t="s">
        <v>675</v>
      </c>
      <c r="C13" s="145" t="s">
        <v>676</v>
      </c>
      <c r="D13" s="161"/>
      <c r="E13" s="161"/>
      <c r="F13" s="161"/>
      <c r="G13" s="161"/>
      <c r="H13" s="152">
        <f>ROUNDDOWN(D13+(E13*$E$3)+(F13*$F$3)+(G13*$G$3),0)</f>
        <v>0</v>
      </c>
      <c r="I13" s="161"/>
      <c r="J13" s="161"/>
      <c r="K13" s="152">
        <f>H13-I13-J13</f>
        <v>0</v>
      </c>
      <c r="L13" s="160" t="s">
        <v>677</v>
      </c>
      <c r="M13" s="154"/>
      <c r="N13" s="155"/>
      <c r="O13" s="155"/>
      <c r="P13" s="155"/>
      <c r="Q13" s="155"/>
      <c r="R13" s="159"/>
    </row>
    <row r="14" spans="1:18" ht="21.5" customHeight="1" x14ac:dyDescent="0.2">
      <c r="A14" s="145"/>
      <c r="B14" s="145" t="s">
        <v>678</v>
      </c>
      <c r="C14" s="145" t="s">
        <v>679</v>
      </c>
      <c r="D14" s="161"/>
      <c r="E14" s="161"/>
      <c r="F14" s="161"/>
      <c r="G14" s="161"/>
      <c r="H14" s="152">
        <f>ROUNDDOWN(D14+(E14*$E$3)+(F14*$F$3)+(G14*$G$3),0)</f>
        <v>0</v>
      </c>
      <c r="I14" s="152"/>
      <c r="J14" s="161"/>
      <c r="K14" s="152">
        <f>H14-I14-J14</f>
        <v>0</v>
      </c>
      <c r="L14" s="162"/>
      <c r="M14" s="154"/>
      <c r="N14" s="155"/>
      <c r="O14" s="155"/>
      <c r="P14" s="155"/>
      <c r="Q14" s="155"/>
      <c r="R14" s="159"/>
    </row>
    <row r="15" spans="1:18" ht="21.5" customHeight="1" x14ac:dyDescent="0.2">
      <c r="A15" s="270" t="s">
        <v>680</v>
      </c>
      <c r="B15" s="276"/>
      <c r="C15" s="277"/>
      <c r="D15" s="152">
        <f t="shared" ref="D15:K15" si="1">SUM(D12:D14)</f>
        <v>0</v>
      </c>
      <c r="E15" s="152">
        <f t="shared" si="1"/>
        <v>0</v>
      </c>
      <c r="F15" s="152">
        <f t="shared" si="1"/>
        <v>0</v>
      </c>
      <c r="G15" s="152">
        <f t="shared" si="1"/>
        <v>0</v>
      </c>
      <c r="H15" s="152">
        <f t="shared" si="1"/>
        <v>0</v>
      </c>
      <c r="I15" s="152">
        <f t="shared" si="1"/>
        <v>0</v>
      </c>
      <c r="J15" s="152">
        <f t="shared" si="1"/>
        <v>0</v>
      </c>
      <c r="K15" s="152">
        <f t="shared" si="1"/>
        <v>0</v>
      </c>
      <c r="L15" s="162"/>
      <c r="M15" s="154"/>
      <c r="N15" s="155"/>
      <c r="O15" s="155"/>
      <c r="P15" s="155"/>
      <c r="Q15" s="155"/>
      <c r="R15" s="159"/>
    </row>
    <row r="16" spans="1:18" ht="21.5" customHeight="1" x14ac:dyDescent="0.2">
      <c r="A16" s="270"/>
      <c r="B16" s="266"/>
      <c r="C16" s="269"/>
      <c r="D16" s="269"/>
      <c r="E16" s="269"/>
      <c r="F16" s="269"/>
      <c r="G16" s="269"/>
      <c r="H16" s="269"/>
      <c r="I16" s="269"/>
      <c r="J16" s="269"/>
      <c r="K16" s="267"/>
      <c r="L16" s="162"/>
      <c r="M16" s="154"/>
      <c r="N16" s="155"/>
      <c r="O16" s="155"/>
      <c r="P16" s="155"/>
      <c r="Q16" s="155"/>
      <c r="R16" s="159"/>
    </row>
    <row r="17" spans="1:18" ht="21.5" customHeight="1" x14ac:dyDescent="0.2">
      <c r="A17" s="270" t="s">
        <v>681</v>
      </c>
      <c r="B17" s="266"/>
      <c r="C17" s="269"/>
      <c r="D17" s="269"/>
      <c r="E17" s="269"/>
      <c r="F17" s="269"/>
      <c r="G17" s="269"/>
      <c r="H17" s="269"/>
      <c r="I17" s="269"/>
      <c r="J17" s="269"/>
      <c r="K17" s="267"/>
      <c r="L17" s="162"/>
      <c r="M17" s="154"/>
      <c r="N17" s="155"/>
      <c r="O17" s="155"/>
      <c r="P17" s="155"/>
      <c r="Q17" s="155"/>
      <c r="R17" s="159"/>
    </row>
    <row r="18" spans="1:18" ht="21.5" customHeight="1" x14ac:dyDescent="0.2">
      <c r="A18" s="145"/>
      <c r="B18" s="145" t="s">
        <v>682</v>
      </c>
      <c r="C18" s="145" t="s">
        <v>25</v>
      </c>
      <c r="D18" s="161"/>
      <c r="E18" s="161"/>
      <c r="F18" s="161"/>
      <c r="G18" s="161"/>
      <c r="H18" s="152">
        <f t="shared" ref="H18:H23" si="2">ROUNDDOWN(D18+(E18*$E$3)+(F18*$F$3)+(G18*$G$3),0)</f>
        <v>0</v>
      </c>
      <c r="I18" s="152"/>
      <c r="J18" s="152"/>
      <c r="K18" s="152">
        <f t="shared" ref="K18:K23" si="3">H18-I18-J18</f>
        <v>0</v>
      </c>
      <c r="L18" s="162"/>
      <c r="M18" s="154"/>
      <c r="N18" s="155"/>
      <c r="O18" s="155"/>
      <c r="P18" s="155"/>
      <c r="Q18" s="155"/>
      <c r="R18" s="159"/>
    </row>
    <row r="19" spans="1:18" ht="21.5" customHeight="1" x14ac:dyDescent="0.2">
      <c r="A19" s="145"/>
      <c r="B19" s="145" t="s">
        <v>683</v>
      </c>
      <c r="C19" s="145" t="s">
        <v>27</v>
      </c>
      <c r="D19" s="161"/>
      <c r="E19" s="161"/>
      <c r="F19" s="161"/>
      <c r="G19" s="161"/>
      <c r="H19" s="152">
        <f t="shared" si="2"/>
        <v>0</v>
      </c>
      <c r="I19" s="152"/>
      <c r="J19" s="152"/>
      <c r="K19" s="152">
        <f t="shared" si="3"/>
        <v>0</v>
      </c>
      <c r="L19" s="162"/>
      <c r="M19" s="154"/>
      <c r="N19" s="155"/>
      <c r="O19" s="155"/>
      <c r="P19" s="155"/>
      <c r="Q19" s="155"/>
      <c r="R19" s="159"/>
    </row>
    <row r="20" spans="1:18" ht="21.5" customHeight="1" x14ac:dyDescent="0.2">
      <c r="A20" s="145"/>
      <c r="B20" s="145" t="s">
        <v>684</v>
      </c>
      <c r="C20" s="145" t="s">
        <v>29</v>
      </c>
      <c r="D20" s="161"/>
      <c r="E20" s="161"/>
      <c r="F20" s="161"/>
      <c r="G20" s="161"/>
      <c r="H20" s="152">
        <f t="shared" si="2"/>
        <v>0</v>
      </c>
      <c r="I20" s="152"/>
      <c r="J20" s="152"/>
      <c r="K20" s="152">
        <f t="shared" si="3"/>
        <v>0</v>
      </c>
      <c r="L20" s="162"/>
      <c r="M20" s="154"/>
      <c r="N20" s="155"/>
      <c r="O20" s="155"/>
      <c r="P20" s="155"/>
      <c r="Q20" s="155"/>
      <c r="R20" s="159"/>
    </row>
    <row r="21" spans="1:18" ht="21.5" customHeight="1" x14ac:dyDescent="0.2">
      <c r="A21" s="145"/>
      <c r="B21" s="145" t="s">
        <v>685</v>
      </c>
      <c r="C21" s="145" t="s">
        <v>31</v>
      </c>
      <c r="D21" s="161"/>
      <c r="E21" s="161"/>
      <c r="F21" s="161"/>
      <c r="G21" s="161"/>
      <c r="H21" s="152">
        <f t="shared" si="2"/>
        <v>0</v>
      </c>
      <c r="I21" s="152"/>
      <c r="J21" s="152"/>
      <c r="K21" s="152">
        <f t="shared" si="3"/>
        <v>0</v>
      </c>
      <c r="L21" s="162"/>
      <c r="M21" s="154"/>
      <c r="N21" s="155"/>
      <c r="O21" s="155"/>
      <c r="P21" s="155"/>
      <c r="Q21" s="155"/>
      <c r="R21" s="159"/>
    </row>
    <row r="22" spans="1:18" ht="21.5" customHeight="1" x14ac:dyDescent="0.2">
      <c r="A22" s="145"/>
      <c r="B22" s="145" t="s">
        <v>686</v>
      </c>
      <c r="C22" s="145" t="s">
        <v>33</v>
      </c>
      <c r="D22" s="161"/>
      <c r="E22" s="161"/>
      <c r="F22" s="161"/>
      <c r="G22" s="161"/>
      <c r="H22" s="152">
        <f t="shared" si="2"/>
        <v>0</v>
      </c>
      <c r="I22" s="161"/>
      <c r="J22" s="161"/>
      <c r="K22" s="152">
        <f t="shared" si="3"/>
        <v>0</v>
      </c>
      <c r="L22" s="160" t="s">
        <v>677</v>
      </c>
      <c r="M22" s="154"/>
      <c r="N22" s="155"/>
      <c r="O22" s="155"/>
      <c r="P22" s="155"/>
      <c r="Q22" s="155"/>
      <c r="R22" s="159"/>
    </row>
    <row r="23" spans="1:18" ht="21.5" customHeight="1" x14ac:dyDescent="0.2">
      <c r="A23" s="145"/>
      <c r="B23" s="145" t="s">
        <v>687</v>
      </c>
      <c r="C23" s="145" t="s">
        <v>35</v>
      </c>
      <c r="D23" s="161"/>
      <c r="E23" s="161"/>
      <c r="F23" s="161"/>
      <c r="G23" s="161"/>
      <c r="H23" s="152">
        <f t="shared" si="2"/>
        <v>0</v>
      </c>
      <c r="I23" s="152"/>
      <c r="J23" s="161"/>
      <c r="K23" s="152">
        <f t="shared" si="3"/>
        <v>0</v>
      </c>
      <c r="L23" s="162"/>
      <c r="M23" s="154"/>
      <c r="N23" s="155"/>
      <c r="O23" s="155"/>
      <c r="P23" s="155"/>
      <c r="Q23" s="155"/>
      <c r="R23" s="159"/>
    </row>
    <row r="24" spans="1:18" ht="21.5" customHeight="1" x14ac:dyDescent="0.2">
      <c r="A24" s="281" t="s">
        <v>688</v>
      </c>
      <c r="B24" s="266"/>
      <c r="C24" s="282"/>
      <c r="D24" s="152">
        <f t="shared" ref="D24:K24" si="4">SUM(D18:D23)</f>
        <v>0</v>
      </c>
      <c r="E24" s="152">
        <f t="shared" si="4"/>
        <v>0</v>
      </c>
      <c r="F24" s="152">
        <f t="shared" si="4"/>
        <v>0</v>
      </c>
      <c r="G24" s="152">
        <f t="shared" si="4"/>
        <v>0</v>
      </c>
      <c r="H24" s="152">
        <f t="shared" si="4"/>
        <v>0</v>
      </c>
      <c r="I24" s="152">
        <f t="shared" si="4"/>
        <v>0</v>
      </c>
      <c r="J24" s="152">
        <f t="shared" si="4"/>
        <v>0</v>
      </c>
      <c r="K24" s="152">
        <f t="shared" si="4"/>
        <v>0</v>
      </c>
      <c r="L24" s="162"/>
      <c r="M24" s="154"/>
      <c r="N24" s="155"/>
      <c r="O24" s="155"/>
      <c r="P24" s="155"/>
      <c r="Q24" s="155"/>
      <c r="R24" s="159"/>
    </row>
    <row r="25" spans="1:18" ht="21.5" customHeight="1" x14ac:dyDescent="0.2">
      <c r="A25" s="270"/>
      <c r="B25" s="276"/>
      <c r="C25" s="276"/>
      <c r="D25" s="276"/>
      <c r="E25" s="276"/>
      <c r="F25" s="276"/>
      <c r="G25" s="276"/>
      <c r="H25" s="276"/>
      <c r="I25" s="276"/>
      <c r="J25" s="276"/>
      <c r="K25" s="277"/>
      <c r="L25" s="162"/>
      <c r="M25" s="154"/>
      <c r="N25" s="155"/>
      <c r="O25" s="155"/>
      <c r="P25" s="155"/>
      <c r="Q25" s="155"/>
      <c r="R25" s="159"/>
    </row>
    <row r="26" spans="1:18" ht="21.5" customHeight="1" x14ac:dyDescent="0.2">
      <c r="A26" s="270" t="s">
        <v>689</v>
      </c>
      <c r="B26" s="266"/>
      <c r="C26" s="269"/>
      <c r="D26" s="269"/>
      <c r="E26" s="269"/>
      <c r="F26" s="269"/>
      <c r="G26" s="269"/>
      <c r="H26" s="269"/>
      <c r="I26" s="269"/>
      <c r="J26" s="269"/>
      <c r="K26" s="267"/>
      <c r="L26" s="162"/>
      <c r="M26" s="154"/>
      <c r="N26" s="155"/>
      <c r="O26" s="155"/>
      <c r="P26" s="155"/>
      <c r="Q26" s="155"/>
      <c r="R26" s="159"/>
    </row>
    <row r="27" spans="1:18" ht="21.5" customHeight="1" x14ac:dyDescent="0.2">
      <c r="A27" s="145"/>
      <c r="B27" s="145" t="s">
        <v>690</v>
      </c>
      <c r="C27" s="145" t="s">
        <v>691</v>
      </c>
      <c r="D27" s="161"/>
      <c r="E27" s="161"/>
      <c r="F27" s="161"/>
      <c r="G27" s="161"/>
      <c r="H27" s="152">
        <f t="shared" ref="H27:H33" si="5">ROUNDDOWN(D27+(E27*$E$3)+(F27*$F$3)+(G27*$G$3),0)</f>
        <v>0</v>
      </c>
      <c r="I27" s="152"/>
      <c r="J27" s="161"/>
      <c r="K27" s="152">
        <f t="shared" ref="K27:K33" si="6">H27-I27-J27</f>
        <v>0</v>
      </c>
      <c r="L27" s="162"/>
      <c r="M27" s="154"/>
      <c r="N27" s="155"/>
      <c r="O27" s="155"/>
      <c r="P27" s="155"/>
      <c r="Q27" s="155"/>
      <c r="R27" s="159"/>
    </row>
    <row r="28" spans="1:18" ht="21.5" customHeight="1" x14ac:dyDescent="0.2">
      <c r="A28" s="145"/>
      <c r="B28" s="145" t="s">
        <v>692</v>
      </c>
      <c r="C28" s="145" t="s">
        <v>39</v>
      </c>
      <c r="D28" s="161"/>
      <c r="E28" s="161"/>
      <c r="F28" s="161"/>
      <c r="G28" s="161"/>
      <c r="H28" s="152">
        <f t="shared" si="5"/>
        <v>0</v>
      </c>
      <c r="I28" s="152"/>
      <c r="J28" s="161"/>
      <c r="K28" s="152">
        <f t="shared" si="6"/>
        <v>0</v>
      </c>
      <c r="L28" s="162"/>
      <c r="M28" s="154"/>
      <c r="N28" s="155"/>
      <c r="O28" s="155"/>
      <c r="P28" s="155"/>
      <c r="Q28" s="155"/>
      <c r="R28" s="159"/>
    </row>
    <row r="29" spans="1:18" ht="21.5" customHeight="1" x14ac:dyDescent="0.2">
      <c r="A29" s="145"/>
      <c r="B29" s="145" t="s">
        <v>693</v>
      </c>
      <c r="C29" s="145" t="s">
        <v>41</v>
      </c>
      <c r="D29" s="161"/>
      <c r="E29" s="161"/>
      <c r="F29" s="161"/>
      <c r="G29" s="161"/>
      <c r="H29" s="152">
        <f t="shared" si="5"/>
        <v>0</v>
      </c>
      <c r="I29" s="152"/>
      <c r="J29" s="161"/>
      <c r="K29" s="152">
        <f t="shared" si="6"/>
        <v>0</v>
      </c>
      <c r="L29" s="162"/>
      <c r="M29" s="154"/>
      <c r="N29" s="155"/>
      <c r="O29" s="155"/>
      <c r="P29" s="155"/>
      <c r="Q29" s="155"/>
      <c r="R29" s="159"/>
    </row>
    <row r="30" spans="1:18" ht="21.5" customHeight="1" x14ac:dyDescent="0.2">
      <c r="A30" s="145"/>
      <c r="B30" s="145" t="s">
        <v>694</v>
      </c>
      <c r="C30" s="145" t="s">
        <v>43</v>
      </c>
      <c r="D30" s="161"/>
      <c r="E30" s="161"/>
      <c r="F30" s="161"/>
      <c r="G30" s="161"/>
      <c r="H30" s="152">
        <f t="shared" si="5"/>
        <v>0</v>
      </c>
      <c r="I30" s="152"/>
      <c r="J30" s="161"/>
      <c r="K30" s="152">
        <f t="shared" si="6"/>
        <v>0</v>
      </c>
      <c r="L30" s="162"/>
      <c r="M30" s="154"/>
      <c r="N30" s="155"/>
      <c r="O30" s="155"/>
      <c r="P30" s="155"/>
      <c r="Q30" s="155"/>
      <c r="R30" s="159"/>
    </row>
    <row r="31" spans="1:18" ht="21.5" customHeight="1" x14ac:dyDescent="0.2">
      <c r="A31" s="145"/>
      <c r="B31" s="145" t="s">
        <v>695</v>
      </c>
      <c r="C31" s="145" t="s">
        <v>45</v>
      </c>
      <c r="D31" s="161"/>
      <c r="E31" s="161"/>
      <c r="F31" s="161"/>
      <c r="G31" s="161"/>
      <c r="H31" s="152">
        <f t="shared" si="5"/>
        <v>0</v>
      </c>
      <c r="I31" s="152"/>
      <c r="J31" s="161"/>
      <c r="K31" s="152">
        <f t="shared" si="6"/>
        <v>0</v>
      </c>
      <c r="L31" s="162"/>
      <c r="M31" s="154"/>
      <c r="N31" s="155"/>
      <c r="O31" s="155"/>
      <c r="P31" s="155"/>
      <c r="Q31" s="155"/>
      <c r="R31" s="159"/>
    </row>
    <row r="32" spans="1:18" ht="21.5" customHeight="1" x14ac:dyDescent="0.2">
      <c r="A32" s="145"/>
      <c r="B32" s="145" t="s">
        <v>696</v>
      </c>
      <c r="C32" s="145" t="s">
        <v>47</v>
      </c>
      <c r="D32" s="161"/>
      <c r="E32" s="161"/>
      <c r="F32" s="161"/>
      <c r="G32" s="161"/>
      <c r="H32" s="152">
        <f t="shared" si="5"/>
        <v>0</v>
      </c>
      <c r="I32" s="161"/>
      <c r="J32" s="161"/>
      <c r="K32" s="152">
        <f t="shared" si="6"/>
        <v>0</v>
      </c>
      <c r="L32" s="160" t="s">
        <v>677</v>
      </c>
      <c r="M32" s="154"/>
      <c r="N32" s="155"/>
      <c r="O32" s="155"/>
      <c r="P32" s="155"/>
      <c r="Q32" s="155"/>
      <c r="R32" s="159"/>
    </row>
    <row r="33" spans="1:18" ht="21.5" customHeight="1" x14ac:dyDescent="0.2">
      <c r="A33" s="145"/>
      <c r="B33" s="145" t="s">
        <v>697</v>
      </c>
      <c r="C33" s="145" t="s">
        <v>49</v>
      </c>
      <c r="D33" s="161"/>
      <c r="E33" s="161"/>
      <c r="F33" s="161"/>
      <c r="G33" s="161"/>
      <c r="H33" s="152">
        <f t="shared" si="5"/>
        <v>0</v>
      </c>
      <c r="I33" s="152"/>
      <c r="J33" s="161"/>
      <c r="K33" s="152">
        <f t="shared" si="6"/>
        <v>0</v>
      </c>
      <c r="L33" s="162"/>
      <c r="M33" s="154"/>
      <c r="N33" s="155"/>
      <c r="O33" s="155"/>
      <c r="P33" s="155"/>
      <c r="Q33" s="155"/>
      <c r="R33" s="159"/>
    </row>
    <row r="34" spans="1:18" ht="21.5" customHeight="1" x14ac:dyDescent="0.2">
      <c r="A34" s="270" t="s">
        <v>698</v>
      </c>
      <c r="B34" s="266"/>
      <c r="C34" s="267"/>
      <c r="D34" s="152">
        <f t="shared" ref="D34:K34" si="7">SUM(D27:D33)</f>
        <v>0</v>
      </c>
      <c r="E34" s="152">
        <f t="shared" si="7"/>
        <v>0</v>
      </c>
      <c r="F34" s="152">
        <f t="shared" si="7"/>
        <v>0</v>
      </c>
      <c r="G34" s="152">
        <f t="shared" si="7"/>
        <v>0</v>
      </c>
      <c r="H34" s="152">
        <f t="shared" si="7"/>
        <v>0</v>
      </c>
      <c r="I34" s="152">
        <f t="shared" si="7"/>
        <v>0</v>
      </c>
      <c r="J34" s="152">
        <f t="shared" si="7"/>
        <v>0</v>
      </c>
      <c r="K34" s="152">
        <f t="shared" si="7"/>
        <v>0</v>
      </c>
      <c r="L34" s="162"/>
      <c r="M34" s="154"/>
      <c r="N34" s="155"/>
      <c r="O34" s="155"/>
      <c r="P34" s="155"/>
      <c r="Q34" s="155"/>
      <c r="R34" s="159"/>
    </row>
    <row r="35" spans="1:18" ht="21.5" customHeight="1" x14ac:dyDescent="0.2">
      <c r="A35" s="270"/>
      <c r="B35" s="266"/>
      <c r="C35" s="269"/>
      <c r="D35" s="269"/>
      <c r="E35" s="269"/>
      <c r="F35" s="269"/>
      <c r="G35" s="269"/>
      <c r="H35" s="269"/>
      <c r="I35" s="269"/>
      <c r="J35" s="269"/>
      <c r="K35" s="267"/>
      <c r="L35" s="162"/>
      <c r="M35" s="154"/>
      <c r="N35" s="155"/>
      <c r="O35" s="155"/>
      <c r="P35" s="155"/>
      <c r="Q35" s="155"/>
      <c r="R35" s="159"/>
    </row>
    <row r="36" spans="1:18" ht="21.5" customHeight="1" x14ac:dyDescent="0.2">
      <c r="A36" s="270" t="s">
        <v>699</v>
      </c>
      <c r="B36" s="266"/>
      <c r="C36" s="269"/>
      <c r="D36" s="269"/>
      <c r="E36" s="269"/>
      <c r="F36" s="269"/>
      <c r="G36" s="269"/>
      <c r="H36" s="269"/>
      <c r="I36" s="269"/>
      <c r="J36" s="269"/>
      <c r="K36" s="267"/>
      <c r="L36" s="162"/>
      <c r="M36" s="154"/>
      <c r="N36" s="155"/>
      <c r="O36" s="155"/>
      <c r="P36" s="155"/>
      <c r="Q36" s="155"/>
      <c r="R36" s="159"/>
    </row>
    <row r="37" spans="1:18" ht="21.5" customHeight="1" x14ac:dyDescent="0.2">
      <c r="A37" s="145"/>
      <c r="B37" s="145" t="s">
        <v>700</v>
      </c>
      <c r="C37" s="145" t="s">
        <v>701</v>
      </c>
      <c r="D37" s="161"/>
      <c r="E37" s="161"/>
      <c r="F37" s="161"/>
      <c r="G37" s="161"/>
      <c r="H37" s="152">
        <f>ROUNDDOWN(D37+(E37*$E$3)+(F37*$F$3)+(G37*$G$3),0)</f>
        <v>0</v>
      </c>
      <c r="I37" s="152"/>
      <c r="J37" s="161"/>
      <c r="K37" s="152">
        <f>H37-I37-J37</f>
        <v>0</v>
      </c>
      <c r="L37" s="162"/>
      <c r="M37" s="154"/>
      <c r="N37" s="155"/>
      <c r="O37" s="155"/>
      <c r="P37" s="155"/>
      <c r="Q37" s="155"/>
      <c r="R37" s="159"/>
    </row>
    <row r="38" spans="1:18" ht="21.5" customHeight="1" x14ac:dyDescent="0.2">
      <c r="A38" s="145"/>
      <c r="B38" s="145" t="s">
        <v>702</v>
      </c>
      <c r="C38" s="145" t="s">
        <v>53</v>
      </c>
      <c r="D38" s="161"/>
      <c r="E38" s="161"/>
      <c r="F38" s="161"/>
      <c r="G38" s="161"/>
      <c r="H38" s="152">
        <f>ROUNDDOWN(D38+(E38*$E$3)+(F38*$F$3)+(G38*$G$3),0)</f>
        <v>0</v>
      </c>
      <c r="I38" s="152"/>
      <c r="J38" s="161"/>
      <c r="K38" s="152">
        <f>H38-I38-J38</f>
        <v>0</v>
      </c>
      <c r="L38" s="162"/>
      <c r="M38" s="154"/>
      <c r="N38" s="155"/>
      <c r="O38" s="155"/>
      <c r="P38" s="155"/>
      <c r="Q38" s="155"/>
      <c r="R38" s="159"/>
    </row>
    <row r="39" spans="1:18" ht="21.5" customHeight="1" x14ac:dyDescent="0.2">
      <c r="A39" s="145"/>
      <c r="B39" s="145" t="s">
        <v>703</v>
      </c>
      <c r="C39" s="145" t="s">
        <v>55</v>
      </c>
      <c r="D39" s="161"/>
      <c r="E39" s="161"/>
      <c r="F39" s="161"/>
      <c r="G39" s="161"/>
      <c r="H39" s="152">
        <f>ROUNDDOWN(D39+(E39*$E$3)+(F39*$F$3)+(G39*$G$3),0)</f>
        <v>0</v>
      </c>
      <c r="I39" s="152"/>
      <c r="J39" s="161"/>
      <c r="K39" s="152">
        <f>H39-I39-J39</f>
        <v>0</v>
      </c>
      <c r="L39" s="162"/>
      <c r="M39" s="154"/>
      <c r="N39" s="155"/>
      <c r="O39" s="155"/>
      <c r="P39" s="155"/>
      <c r="Q39" s="155"/>
      <c r="R39" s="159"/>
    </row>
    <row r="40" spans="1:18" ht="21.5" customHeight="1" x14ac:dyDescent="0.2">
      <c r="A40" s="145"/>
      <c r="B40" s="145" t="s">
        <v>704</v>
      </c>
      <c r="C40" s="145" t="s">
        <v>57</v>
      </c>
      <c r="D40" s="161"/>
      <c r="E40" s="161"/>
      <c r="F40" s="161"/>
      <c r="G40" s="161"/>
      <c r="H40" s="152">
        <f>ROUNDDOWN(D40+(E40*$E$3)+(F40*$F$3)+(G40*$G$3),0)</f>
        <v>0</v>
      </c>
      <c r="I40" s="161"/>
      <c r="J40" s="161"/>
      <c r="K40" s="152">
        <f>H40-I40-J40</f>
        <v>0</v>
      </c>
      <c r="L40" s="160" t="s">
        <v>677</v>
      </c>
      <c r="M40" s="154"/>
      <c r="N40" s="155"/>
      <c r="O40" s="155"/>
      <c r="P40" s="155"/>
      <c r="Q40" s="155"/>
      <c r="R40" s="159"/>
    </row>
    <row r="41" spans="1:18" ht="21.5" customHeight="1" x14ac:dyDescent="0.2">
      <c r="A41" s="145"/>
      <c r="B41" s="145" t="s">
        <v>705</v>
      </c>
      <c r="C41" s="145" t="s">
        <v>59</v>
      </c>
      <c r="D41" s="161"/>
      <c r="E41" s="161"/>
      <c r="F41" s="161"/>
      <c r="G41" s="161"/>
      <c r="H41" s="152">
        <f>ROUNDDOWN(D41+(E41*$E$3)+(F41*$F$3)+(G41*$G$3),0)</f>
        <v>0</v>
      </c>
      <c r="I41" s="152"/>
      <c r="J41" s="161"/>
      <c r="K41" s="152">
        <f>H41-I41-J41</f>
        <v>0</v>
      </c>
      <c r="L41" s="162"/>
      <c r="M41" s="154"/>
      <c r="N41" s="155"/>
      <c r="O41" s="155"/>
      <c r="P41" s="155"/>
      <c r="Q41" s="155"/>
      <c r="R41" s="159"/>
    </row>
    <row r="42" spans="1:18" ht="21.5" customHeight="1" x14ac:dyDescent="0.2">
      <c r="A42" s="270" t="s">
        <v>706</v>
      </c>
      <c r="B42" s="266"/>
      <c r="C42" s="267"/>
      <c r="D42" s="152">
        <f t="shared" ref="D42:K42" si="8">SUM(D37:D41)</f>
        <v>0</v>
      </c>
      <c r="E42" s="152">
        <f t="shared" si="8"/>
        <v>0</v>
      </c>
      <c r="F42" s="152">
        <f t="shared" si="8"/>
        <v>0</v>
      </c>
      <c r="G42" s="152">
        <f t="shared" si="8"/>
        <v>0</v>
      </c>
      <c r="H42" s="152">
        <f t="shared" si="8"/>
        <v>0</v>
      </c>
      <c r="I42" s="152">
        <f t="shared" si="8"/>
        <v>0</v>
      </c>
      <c r="J42" s="152">
        <f t="shared" si="8"/>
        <v>0</v>
      </c>
      <c r="K42" s="152">
        <f t="shared" si="8"/>
        <v>0</v>
      </c>
      <c r="L42" s="162"/>
      <c r="M42" s="154"/>
      <c r="N42" s="155"/>
      <c r="O42" s="155"/>
      <c r="P42" s="155"/>
      <c r="Q42" s="155"/>
      <c r="R42" s="159"/>
    </row>
    <row r="43" spans="1:18" ht="21.5" customHeight="1" x14ac:dyDescent="0.2">
      <c r="A43" s="270"/>
      <c r="B43" s="266"/>
      <c r="C43" s="269"/>
      <c r="D43" s="269"/>
      <c r="E43" s="269"/>
      <c r="F43" s="269"/>
      <c r="G43" s="269"/>
      <c r="H43" s="269"/>
      <c r="I43" s="269"/>
      <c r="J43" s="269"/>
      <c r="K43" s="267"/>
      <c r="L43" s="162"/>
      <c r="M43" s="154"/>
      <c r="N43" s="155"/>
      <c r="O43" s="155"/>
      <c r="P43" s="155"/>
      <c r="Q43" s="155"/>
      <c r="R43" s="159"/>
    </row>
    <row r="44" spans="1:18" ht="21.5" customHeight="1" x14ac:dyDescent="0.2">
      <c r="A44" s="270" t="s">
        <v>707</v>
      </c>
      <c r="B44" s="266"/>
      <c r="C44" s="269"/>
      <c r="D44" s="269"/>
      <c r="E44" s="269"/>
      <c r="F44" s="269"/>
      <c r="G44" s="269"/>
      <c r="H44" s="269"/>
      <c r="I44" s="269"/>
      <c r="J44" s="269"/>
      <c r="K44" s="267"/>
      <c r="L44" s="162"/>
      <c r="M44" s="154"/>
      <c r="N44" s="155"/>
      <c r="O44" s="155"/>
      <c r="P44" s="155"/>
      <c r="Q44" s="155"/>
      <c r="R44" s="159"/>
    </row>
    <row r="45" spans="1:18" ht="21.5" customHeight="1" x14ac:dyDescent="0.2">
      <c r="A45" s="145"/>
      <c r="B45" s="145" t="s">
        <v>708</v>
      </c>
      <c r="C45" s="145" t="s">
        <v>333</v>
      </c>
      <c r="D45" s="161"/>
      <c r="E45" s="161"/>
      <c r="F45" s="161"/>
      <c r="G45" s="161"/>
      <c r="H45" s="152">
        <f>ROUNDDOWN(D45+(E45*$E$3)+(F45*$F$3)+(G45*$G$3),0)</f>
        <v>0</v>
      </c>
      <c r="I45" s="152"/>
      <c r="J45" s="161"/>
      <c r="K45" s="152">
        <f>H45-I45-J45</f>
        <v>0</v>
      </c>
      <c r="L45" s="162"/>
      <c r="M45" s="154"/>
      <c r="N45" s="155"/>
      <c r="O45" s="155"/>
      <c r="P45" s="155"/>
      <c r="Q45" s="155"/>
      <c r="R45" s="159"/>
    </row>
    <row r="46" spans="1:18" ht="21.5" customHeight="1" x14ac:dyDescent="0.2">
      <c r="A46" s="145"/>
      <c r="B46" s="145" t="s">
        <v>709</v>
      </c>
      <c r="C46" s="145" t="s">
        <v>75</v>
      </c>
      <c r="D46" s="161"/>
      <c r="E46" s="161"/>
      <c r="F46" s="161"/>
      <c r="G46" s="161"/>
      <c r="H46" s="152">
        <f>ROUNDDOWN(D46+(E46*$E$3)+(F46*$F$3)+(G46*$G$3),0)</f>
        <v>0</v>
      </c>
      <c r="I46" s="152"/>
      <c r="J46" s="161"/>
      <c r="K46" s="152">
        <f>H46-I46-J46</f>
        <v>0</v>
      </c>
      <c r="L46" s="162"/>
      <c r="M46" s="154"/>
      <c r="N46" s="155"/>
      <c r="O46" s="155"/>
      <c r="P46" s="155"/>
      <c r="Q46" s="155"/>
      <c r="R46" s="159"/>
    </row>
    <row r="47" spans="1:18" ht="21.5" customHeight="1" x14ac:dyDescent="0.2">
      <c r="A47" s="145"/>
      <c r="B47" s="145" t="s">
        <v>710</v>
      </c>
      <c r="C47" s="145" t="s">
        <v>77</v>
      </c>
      <c r="D47" s="161"/>
      <c r="E47" s="161"/>
      <c r="F47" s="161"/>
      <c r="G47" s="161"/>
      <c r="H47" s="152">
        <f>ROUNDDOWN(D47+(E47*$E$3)+(F47*$F$3)+(G47*$G$3),0)</f>
        <v>0</v>
      </c>
      <c r="I47" s="152"/>
      <c r="J47" s="161"/>
      <c r="K47" s="152">
        <f>H47-I47-J47</f>
        <v>0</v>
      </c>
      <c r="L47" s="162"/>
      <c r="M47" s="154"/>
      <c r="N47" s="155"/>
      <c r="O47" s="155"/>
      <c r="P47" s="155"/>
      <c r="Q47" s="155"/>
      <c r="R47" s="159"/>
    </row>
    <row r="48" spans="1:18" ht="21.5" customHeight="1" x14ac:dyDescent="0.2">
      <c r="A48" s="145"/>
      <c r="B48" s="145" t="s">
        <v>711</v>
      </c>
      <c r="C48" s="145" t="s">
        <v>65</v>
      </c>
      <c r="D48" s="161"/>
      <c r="E48" s="161"/>
      <c r="F48" s="161"/>
      <c r="G48" s="161"/>
      <c r="H48" s="152">
        <f>ROUNDDOWN(D48+(E48*$E$3)+(F48*$F$3)+(G48*$G$3),0)</f>
        <v>0</v>
      </c>
      <c r="I48" s="152"/>
      <c r="J48" s="161"/>
      <c r="K48" s="152">
        <f>H48-I48-J48</f>
        <v>0</v>
      </c>
      <c r="L48" s="162"/>
      <c r="M48" s="154"/>
      <c r="N48" s="155"/>
      <c r="O48" s="155"/>
      <c r="P48" s="155"/>
      <c r="Q48" s="155"/>
      <c r="R48" s="159"/>
    </row>
    <row r="49" spans="1:18" ht="21.5" customHeight="1" x14ac:dyDescent="0.2">
      <c r="A49" s="145"/>
      <c r="B49" s="145" t="s">
        <v>712</v>
      </c>
      <c r="C49" s="145" t="s">
        <v>713</v>
      </c>
      <c r="D49" s="161"/>
      <c r="E49" s="161"/>
      <c r="F49" s="161"/>
      <c r="G49" s="161"/>
      <c r="H49" s="152">
        <f>ROUNDDOWN(D49+(E49*$E$3)+(F49*$F$3)+(G49*$G$3),0)</f>
        <v>0</v>
      </c>
      <c r="I49" s="161"/>
      <c r="J49" s="161"/>
      <c r="K49" s="152">
        <f>H49-I49-J49</f>
        <v>0</v>
      </c>
      <c r="L49" s="160" t="s">
        <v>677</v>
      </c>
      <c r="M49" s="154"/>
      <c r="N49" s="155"/>
      <c r="O49" s="155"/>
      <c r="P49" s="155"/>
      <c r="Q49" s="155"/>
      <c r="R49" s="159"/>
    </row>
    <row r="50" spans="1:18" ht="21.5" customHeight="1" x14ac:dyDescent="0.2">
      <c r="A50" s="270" t="s">
        <v>714</v>
      </c>
      <c r="B50" s="266"/>
      <c r="C50" s="267"/>
      <c r="D50" s="152">
        <f t="shared" ref="D50:K50" si="9">SUM(D45:D49)</f>
        <v>0</v>
      </c>
      <c r="E50" s="152">
        <f t="shared" si="9"/>
        <v>0</v>
      </c>
      <c r="F50" s="152">
        <f t="shared" si="9"/>
        <v>0</v>
      </c>
      <c r="G50" s="152">
        <f t="shared" si="9"/>
        <v>0</v>
      </c>
      <c r="H50" s="152">
        <f t="shared" si="9"/>
        <v>0</v>
      </c>
      <c r="I50" s="152">
        <f t="shared" si="9"/>
        <v>0</v>
      </c>
      <c r="J50" s="152">
        <f t="shared" si="9"/>
        <v>0</v>
      </c>
      <c r="K50" s="152">
        <f t="shared" si="9"/>
        <v>0</v>
      </c>
      <c r="L50" s="162"/>
      <c r="M50" s="154"/>
      <c r="N50" s="155"/>
      <c r="O50" s="155"/>
      <c r="P50" s="155"/>
      <c r="Q50" s="155"/>
      <c r="R50" s="159"/>
    </row>
    <row r="51" spans="1:18" ht="21.5" customHeight="1" x14ac:dyDescent="0.2">
      <c r="A51" s="268"/>
      <c r="B51" s="276"/>
      <c r="C51" s="276"/>
      <c r="D51" s="276"/>
      <c r="E51" s="276"/>
      <c r="F51" s="276"/>
      <c r="G51" s="276"/>
      <c r="H51" s="276"/>
      <c r="I51" s="266"/>
      <c r="J51" s="269"/>
      <c r="K51" s="267"/>
      <c r="L51" s="162"/>
      <c r="M51" s="154"/>
      <c r="N51" s="155"/>
      <c r="O51" s="155"/>
      <c r="P51" s="155"/>
      <c r="Q51" s="155"/>
      <c r="R51" s="159"/>
    </row>
    <row r="52" spans="1:18" ht="21.5" customHeight="1" x14ac:dyDescent="0.2">
      <c r="A52" s="280" t="s">
        <v>95</v>
      </c>
      <c r="B52" s="266"/>
      <c r="C52" s="267"/>
      <c r="D52" s="163">
        <f t="shared" ref="D52:K52" si="10">D9+D15+D24+D34+D42+D50</f>
        <v>0</v>
      </c>
      <c r="E52" s="163">
        <f t="shared" si="10"/>
        <v>0</v>
      </c>
      <c r="F52" s="163">
        <f t="shared" si="10"/>
        <v>0</v>
      </c>
      <c r="G52" s="163">
        <f t="shared" si="10"/>
        <v>0</v>
      </c>
      <c r="H52" s="163">
        <f t="shared" si="10"/>
        <v>0</v>
      </c>
      <c r="I52" s="163">
        <f t="shared" si="10"/>
        <v>0</v>
      </c>
      <c r="J52" s="163">
        <f t="shared" si="10"/>
        <v>0</v>
      </c>
      <c r="K52" s="163">
        <f t="shared" si="10"/>
        <v>0</v>
      </c>
      <c r="L52" s="162"/>
      <c r="M52" s="154"/>
      <c r="N52" s="155"/>
      <c r="O52" s="155"/>
      <c r="P52" s="155"/>
      <c r="Q52" s="155"/>
      <c r="R52" s="159"/>
    </row>
    <row r="53" spans="1:18" ht="21.5" customHeight="1" x14ac:dyDescent="0.2">
      <c r="A53" s="268"/>
      <c r="B53" s="276"/>
      <c r="C53" s="276"/>
      <c r="D53" s="276"/>
      <c r="E53" s="276"/>
      <c r="F53" s="276"/>
      <c r="G53" s="276"/>
      <c r="H53" s="276"/>
      <c r="I53" s="266"/>
      <c r="J53" s="269"/>
      <c r="K53" s="267"/>
      <c r="L53" s="162"/>
      <c r="M53" s="154"/>
      <c r="N53" s="155"/>
      <c r="O53" s="155"/>
      <c r="P53" s="155"/>
      <c r="Q53" s="155"/>
      <c r="R53" s="159"/>
    </row>
    <row r="54" spans="1:18" ht="21.5" customHeight="1" x14ac:dyDescent="0.2">
      <c r="A54" s="270" t="s">
        <v>715</v>
      </c>
      <c r="B54" s="266"/>
      <c r="C54" s="269"/>
      <c r="D54" s="269"/>
      <c r="E54" s="269"/>
      <c r="F54" s="269"/>
      <c r="G54" s="269"/>
      <c r="H54" s="269"/>
      <c r="I54" s="269"/>
      <c r="J54" s="269"/>
      <c r="K54" s="267"/>
      <c r="L54" s="162"/>
      <c r="M54" s="154"/>
      <c r="N54" s="155"/>
      <c r="O54" s="155"/>
      <c r="P54" s="155"/>
      <c r="Q54" s="155"/>
      <c r="R54" s="159"/>
    </row>
    <row r="55" spans="1:18" ht="21.5" customHeight="1" x14ac:dyDescent="0.2">
      <c r="A55" s="145"/>
      <c r="B55" s="145" t="s">
        <v>716</v>
      </c>
      <c r="C55" s="145" t="s">
        <v>717</v>
      </c>
      <c r="D55" s="161"/>
      <c r="E55" s="161"/>
      <c r="F55" s="161"/>
      <c r="G55" s="161"/>
      <c r="H55" s="152">
        <f t="shared" ref="H55:H61" si="11">ROUNDDOWN(D55+(E55*$E$3)+(F55*$F$3)+(G55*$G$3),0)</f>
        <v>0</v>
      </c>
      <c r="I55" s="152"/>
      <c r="J55" s="161"/>
      <c r="K55" s="152">
        <f t="shared" ref="K55:K61" si="12">H55-I55-J55</f>
        <v>0</v>
      </c>
      <c r="L55" s="162"/>
      <c r="M55" s="154"/>
      <c r="N55" s="155"/>
      <c r="O55" s="155"/>
      <c r="P55" s="155"/>
      <c r="Q55" s="155"/>
      <c r="R55" s="159"/>
    </row>
    <row r="56" spans="1:18" ht="21.5" customHeight="1" x14ac:dyDescent="0.2">
      <c r="A56" s="145"/>
      <c r="B56" s="145" t="s">
        <v>718</v>
      </c>
      <c r="C56" s="145" t="s">
        <v>719</v>
      </c>
      <c r="D56" s="161"/>
      <c r="E56" s="161"/>
      <c r="F56" s="161"/>
      <c r="G56" s="161"/>
      <c r="H56" s="152">
        <f t="shared" si="11"/>
        <v>0</v>
      </c>
      <c r="I56" s="152"/>
      <c r="J56" s="161"/>
      <c r="K56" s="152">
        <f t="shared" si="12"/>
        <v>0</v>
      </c>
      <c r="L56" s="162"/>
      <c r="M56" s="154"/>
      <c r="N56" s="155"/>
      <c r="O56" s="155"/>
      <c r="P56" s="155"/>
      <c r="Q56" s="155"/>
      <c r="R56" s="159"/>
    </row>
    <row r="57" spans="1:18" ht="21.5" customHeight="1" x14ac:dyDescent="0.2">
      <c r="A57" s="145"/>
      <c r="B57" s="145" t="s">
        <v>720</v>
      </c>
      <c r="C57" s="145" t="s">
        <v>721</v>
      </c>
      <c r="D57" s="161"/>
      <c r="E57" s="161"/>
      <c r="F57" s="161"/>
      <c r="G57" s="161"/>
      <c r="H57" s="152">
        <f t="shared" si="11"/>
        <v>0</v>
      </c>
      <c r="I57" s="152"/>
      <c r="J57" s="161"/>
      <c r="K57" s="152">
        <f t="shared" si="12"/>
        <v>0</v>
      </c>
      <c r="L57" s="162"/>
      <c r="M57" s="154"/>
      <c r="N57" s="155"/>
      <c r="O57" s="155"/>
      <c r="P57" s="155"/>
      <c r="Q57" s="155"/>
      <c r="R57" s="159"/>
    </row>
    <row r="58" spans="1:18" ht="21.5" customHeight="1" x14ac:dyDescent="0.2">
      <c r="A58" s="145"/>
      <c r="B58" s="145" t="s">
        <v>722</v>
      </c>
      <c r="C58" s="145" t="s">
        <v>723</v>
      </c>
      <c r="D58" s="161"/>
      <c r="E58" s="161"/>
      <c r="F58" s="161"/>
      <c r="G58" s="161"/>
      <c r="H58" s="152">
        <f t="shared" si="11"/>
        <v>0</v>
      </c>
      <c r="I58" s="152"/>
      <c r="J58" s="161"/>
      <c r="K58" s="152">
        <f t="shared" si="12"/>
        <v>0</v>
      </c>
      <c r="L58" s="162"/>
      <c r="M58" s="154"/>
      <c r="N58" s="155"/>
      <c r="O58" s="155"/>
      <c r="P58" s="155"/>
      <c r="Q58" s="155"/>
      <c r="R58" s="159"/>
    </row>
    <row r="59" spans="1:18" ht="21.5" customHeight="1" x14ac:dyDescent="0.2">
      <c r="A59" s="145"/>
      <c r="B59" s="145" t="s">
        <v>724</v>
      </c>
      <c r="C59" s="145" t="s">
        <v>725</v>
      </c>
      <c r="D59" s="161"/>
      <c r="E59" s="161"/>
      <c r="F59" s="161"/>
      <c r="G59" s="161"/>
      <c r="H59" s="152">
        <f t="shared" si="11"/>
        <v>0</v>
      </c>
      <c r="I59" s="152"/>
      <c r="J59" s="161"/>
      <c r="K59" s="152">
        <f t="shared" si="12"/>
        <v>0</v>
      </c>
      <c r="L59" s="162"/>
      <c r="M59" s="154"/>
      <c r="N59" s="155"/>
      <c r="O59" s="155"/>
      <c r="P59" s="155"/>
      <c r="Q59" s="155"/>
      <c r="R59" s="159"/>
    </row>
    <row r="60" spans="1:18" ht="21.5" customHeight="1" x14ac:dyDescent="0.2">
      <c r="A60" s="145"/>
      <c r="B60" s="145" t="s">
        <v>726</v>
      </c>
      <c r="C60" s="145" t="s">
        <v>727</v>
      </c>
      <c r="D60" s="161"/>
      <c r="E60" s="161"/>
      <c r="F60" s="161"/>
      <c r="G60" s="161"/>
      <c r="H60" s="152">
        <f t="shared" si="11"/>
        <v>0</v>
      </c>
      <c r="I60" s="152"/>
      <c r="J60" s="161"/>
      <c r="K60" s="152">
        <f t="shared" si="12"/>
        <v>0</v>
      </c>
      <c r="L60" s="162"/>
      <c r="M60" s="154"/>
      <c r="N60" s="155"/>
      <c r="O60" s="155"/>
      <c r="P60" s="155"/>
      <c r="Q60" s="155"/>
      <c r="R60" s="159"/>
    </row>
    <row r="61" spans="1:18" ht="21.5" customHeight="1" x14ac:dyDescent="0.2">
      <c r="A61" s="145"/>
      <c r="B61" s="164" t="s">
        <v>728</v>
      </c>
      <c r="C61" s="145" t="s">
        <v>729</v>
      </c>
      <c r="D61" s="165"/>
      <c r="E61" s="165"/>
      <c r="F61" s="165"/>
      <c r="G61" s="165"/>
      <c r="H61" s="166">
        <f t="shared" si="11"/>
        <v>0</v>
      </c>
      <c r="I61" s="166"/>
      <c r="J61" s="165"/>
      <c r="K61" s="166">
        <f t="shared" si="12"/>
        <v>0</v>
      </c>
      <c r="L61" s="162"/>
      <c r="M61" s="154"/>
      <c r="N61" s="155"/>
      <c r="O61" s="155"/>
      <c r="P61" s="155"/>
      <c r="Q61" s="155"/>
      <c r="R61" s="159"/>
    </row>
    <row r="62" spans="1:18" ht="21.5" customHeight="1" x14ac:dyDescent="0.2">
      <c r="A62" s="270" t="s">
        <v>730</v>
      </c>
      <c r="B62" s="266"/>
      <c r="C62" s="267"/>
      <c r="D62" s="166">
        <f t="shared" ref="D62:K62" si="13">SUM(D55:D61)</f>
        <v>0</v>
      </c>
      <c r="E62" s="166">
        <f t="shared" si="13"/>
        <v>0</v>
      </c>
      <c r="F62" s="166">
        <f t="shared" si="13"/>
        <v>0</v>
      </c>
      <c r="G62" s="166">
        <f t="shared" si="13"/>
        <v>0</v>
      </c>
      <c r="H62" s="166">
        <f t="shared" si="13"/>
        <v>0</v>
      </c>
      <c r="I62" s="166">
        <f t="shared" si="13"/>
        <v>0</v>
      </c>
      <c r="J62" s="166">
        <f t="shared" si="13"/>
        <v>0</v>
      </c>
      <c r="K62" s="166">
        <f t="shared" si="13"/>
        <v>0</v>
      </c>
      <c r="L62" s="162"/>
      <c r="M62" s="154"/>
      <c r="N62" s="155"/>
      <c r="O62" s="155"/>
      <c r="P62" s="155"/>
      <c r="Q62" s="155"/>
      <c r="R62" s="159"/>
    </row>
    <row r="63" spans="1:18" ht="21.5" customHeight="1" x14ac:dyDescent="0.2">
      <c r="A63" s="270"/>
      <c r="B63" s="266"/>
      <c r="C63" s="269"/>
      <c r="D63" s="269"/>
      <c r="E63" s="269"/>
      <c r="F63" s="269"/>
      <c r="G63" s="269"/>
      <c r="H63" s="269"/>
      <c r="I63" s="269"/>
      <c r="J63" s="269"/>
      <c r="K63" s="267"/>
      <c r="L63" s="162"/>
      <c r="M63" s="154"/>
      <c r="N63" s="155"/>
      <c r="O63" s="155"/>
      <c r="P63" s="155"/>
      <c r="Q63" s="155"/>
      <c r="R63" s="159"/>
    </row>
    <row r="64" spans="1:18" ht="21.5" customHeight="1" x14ac:dyDescent="0.2">
      <c r="A64" s="270" t="s">
        <v>731</v>
      </c>
      <c r="B64" s="266"/>
      <c r="C64" s="269"/>
      <c r="D64" s="269"/>
      <c r="E64" s="269"/>
      <c r="F64" s="269"/>
      <c r="G64" s="269"/>
      <c r="H64" s="269"/>
      <c r="I64" s="269"/>
      <c r="J64" s="269"/>
      <c r="K64" s="267"/>
      <c r="L64" s="162"/>
      <c r="M64" s="154"/>
      <c r="N64" s="155"/>
      <c r="O64" s="155"/>
      <c r="P64" s="155"/>
      <c r="Q64" s="155"/>
      <c r="R64" s="159"/>
    </row>
    <row r="65" spans="1:18" ht="21.5" customHeight="1" x14ac:dyDescent="0.2">
      <c r="A65" s="145"/>
      <c r="B65" s="145" t="s">
        <v>732</v>
      </c>
      <c r="C65" s="145" t="s">
        <v>128</v>
      </c>
      <c r="D65" s="161"/>
      <c r="E65" s="161"/>
      <c r="F65" s="161"/>
      <c r="G65" s="161"/>
      <c r="H65" s="152">
        <f t="shared" ref="H65:H78" si="14">ROUNDDOWN(D65+(E65*$E$3)+(F65*$F$3)+(G65*$G$3),0)</f>
        <v>0</v>
      </c>
      <c r="I65" s="152"/>
      <c r="J65" s="161"/>
      <c r="K65" s="152">
        <f t="shared" ref="K65:K78" si="15">H65-I65-J65</f>
        <v>0</v>
      </c>
      <c r="L65" s="162"/>
      <c r="M65" s="154"/>
      <c r="N65" s="155"/>
      <c r="O65" s="155"/>
      <c r="P65" s="155"/>
      <c r="Q65" s="155"/>
      <c r="R65" s="159"/>
    </row>
    <row r="66" spans="1:18" ht="21.5" customHeight="1" x14ac:dyDescent="0.2">
      <c r="A66" s="145"/>
      <c r="B66" s="145" t="s">
        <v>733</v>
      </c>
      <c r="C66" s="145" t="s">
        <v>734</v>
      </c>
      <c r="D66" s="161"/>
      <c r="E66" s="161"/>
      <c r="F66" s="161"/>
      <c r="G66" s="161"/>
      <c r="H66" s="152">
        <f t="shared" si="14"/>
        <v>0</v>
      </c>
      <c r="I66" s="152"/>
      <c r="J66" s="161"/>
      <c r="K66" s="152">
        <f t="shared" si="15"/>
        <v>0</v>
      </c>
      <c r="L66" s="162"/>
      <c r="M66" s="154"/>
      <c r="N66" s="155"/>
      <c r="O66" s="155"/>
      <c r="P66" s="155"/>
      <c r="Q66" s="155"/>
      <c r="R66" s="159"/>
    </row>
    <row r="67" spans="1:18" ht="21.5" customHeight="1" x14ac:dyDescent="0.2">
      <c r="A67" s="145"/>
      <c r="B67" s="145" t="s">
        <v>735</v>
      </c>
      <c r="C67" s="145" t="s">
        <v>736</v>
      </c>
      <c r="D67" s="161"/>
      <c r="E67" s="161"/>
      <c r="F67" s="161"/>
      <c r="G67" s="161"/>
      <c r="H67" s="152">
        <f t="shared" si="14"/>
        <v>0</v>
      </c>
      <c r="I67" s="152"/>
      <c r="J67" s="161"/>
      <c r="K67" s="152">
        <f t="shared" si="15"/>
        <v>0</v>
      </c>
      <c r="L67" s="162"/>
      <c r="M67" s="154"/>
      <c r="N67" s="155"/>
      <c r="O67" s="155"/>
      <c r="P67" s="155"/>
      <c r="Q67" s="155"/>
      <c r="R67" s="159"/>
    </row>
    <row r="68" spans="1:18" ht="21.5" customHeight="1" x14ac:dyDescent="0.2">
      <c r="A68" s="145"/>
      <c r="B68" s="145" t="s">
        <v>737</v>
      </c>
      <c r="C68" s="145" t="s">
        <v>738</v>
      </c>
      <c r="D68" s="161"/>
      <c r="E68" s="161"/>
      <c r="F68" s="161"/>
      <c r="G68" s="161"/>
      <c r="H68" s="152">
        <f t="shared" si="14"/>
        <v>0</v>
      </c>
      <c r="I68" s="152"/>
      <c r="J68" s="161"/>
      <c r="K68" s="152">
        <f t="shared" si="15"/>
        <v>0</v>
      </c>
      <c r="L68" s="162"/>
      <c r="M68" s="154"/>
      <c r="N68" s="155"/>
      <c r="O68" s="155"/>
      <c r="P68" s="155"/>
      <c r="Q68" s="155"/>
      <c r="R68" s="159"/>
    </row>
    <row r="69" spans="1:18" ht="21.5" customHeight="1" x14ac:dyDescent="0.2">
      <c r="A69" s="145"/>
      <c r="B69" s="145" t="s">
        <v>739</v>
      </c>
      <c r="C69" s="145" t="s">
        <v>740</v>
      </c>
      <c r="D69" s="161"/>
      <c r="E69" s="161"/>
      <c r="F69" s="161"/>
      <c r="G69" s="161"/>
      <c r="H69" s="152">
        <f t="shared" si="14"/>
        <v>0</v>
      </c>
      <c r="I69" s="152"/>
      <c r="J69" s="161"/>
      <c r="K69" s="152">
        <f t="shared" si="15"/>
        <v>0</v>
      </c>
      <c r="L69" s="162"/>
      <c r="M69" s="154"/>
      <c r="N69" s="155"/>
      <c r="O69" s="155"/>
      <c r="P69" s="155"/>
      <c r="Q69" s="155"/>
      <c r="R69" s="159"/>
    </row>
    <row r="70" spans="1:18" ht="21.5" customHeight="1" x14ac:dyDescent="0.2">
      <c r="A70" s="145"/>
      <c r="B70" s="145" t="s">
        <v>741</v>
      </c>
      <c r="C70" s="145" t="s">
        <v>742</v>
      </c>
      <c r="D70" s="161"/>
      <c r="E70" s="161"/>
      <c r="F70" s="161"/>
      <c r="G70" s="161"/>
      <c r="H70" s="152">
        <f t="shared" si="14"/>
        <v>0</v>
      </c>
      <c r="I70" s="152"/>
      <c r="J70" s="161"/>
      <c r="K70" s="152">
        <f t="shared" si="15"/>
        <v>0</v>
      </c>
      <c r="L70" s="162"/>
      <c r="M70" s="154"/>
      <c r="N70" s="155"/>
      <c r="O70" s="155"/>
      <c r="P70" s="155"/>
      <c r="Q70" s="155"/>
      <c r="R70" s="159"/>
    </row>
    <row r="71" spans="1:18" ht="21.5" customHeight="1" x14ac:dyDescent="0.2">
      <c r="A71" s="145"/>
      <c r="B71" s="145" t="s">
        <v>743</v>
      </c>
      <c r="C71" s="145" t="s">
        <v>744</v>
      </c>
      <c r="D71" s="161"/>
      <c r="E71" s="161"/>
      <c r="F71" s="161"/>
      <c r="G71" s="161"/>
      <c r="H71" s="152">
        <f t="shared" si="14"/>
        <v>0</v>
      </c>
      <c r="I71" s="152"/>
      <c r="J71" s="161"/>
      <c r="K71" s="152">
        <f t="shared" si="15"/>
        <v>0</v>
      </c>
      <c r="L71" s="162"/>
      <c r="M71" s="154"/>
      <c r="N71" s="155"/>
      <c r="O71" s="155"/>
      <c r="P71" s="155"/>
      <c r="Q71" s="155"/>
      <c r="R71" s="159"/>
    </row>
    <row r="72" spans="1:18" ht="21.5" customHeight="1" x14ac:dyDescent="0.2">
      <c r="A72" s="145"/>
      <c r="B72" s="145" t="s">
        <v>745</v>
      </c>
      <c r="C72" s="145" t="s">
        <v>746</v>
      </c>
      <c r="D72" s="161"/>
      <c r="E72" s="161"/>
      <c r="F72" s="161"/>
      <c r="G72" s="161"/>
      <c r="H72" s="152">
        <f t="shared" si="14"/>
        <v>0</v>
      </c>
      <c r="I72" s="152"/>
      <c r="J72" s="161"/>
      <c r="K72" s="152">
        <f t="shared" si="15"/>
        <v>0</v>
      </c>
      <c r="L72" s="162"/>
      <c r="M72" s="154"/>
      <c r="N72" s="155"/>
      <c r="O72" s="155"/>
      <c r="P72" s="155"/>
      <c r="Q72" s="155"/>
      <c r="R72" s="159"/>
    </row>
    <row r="73" spans="1:18" ht="21.5" customHeight="1" x14ac:dyDescent="0.2">
      <c r="A73" s="145"/>
      <c r="B73" s="145" t="s">
        <v>747</v>
      </c>
      <c r="C73" s="145" t="s">
        <v>748</v>
      </c>
      <c r="D73" s="161"/>
      <c r="E73" s="161"/>
      <c r="F73" s="161"/>
      <c r="G73" s="161"/>
      <c r="H73" s="152">
        <f t="shared" si="14"/>
        <v>0</v>
      </c>
      <c r="I73" s="152"/>
      <c r="J73" s="161"/>
      <c r="K73" s="152">
        <f t="shared" si="15"/>
        <v>0</v>
      </c>
      <c r="L73" s="162"/>
      <c r="M73" s="154"/>
      <c r="N73" s="155"/>
      <c r="O73" s="155"/>
      <c r="P73" s="155"/>
      <c r="Q73" s="155"/>
      <c r="R73" s="159"/>
    </row>
    <row r="74" spans="1:18" ht="21.5" customHeight="1" x14ac:dyDescent="0.2">
      <c r="A74" s="145"/>
      <c r="B74" s="164" t="s">
        <v>749</v>
      </c>
      <c r="C74" s="145" t="s">
        <v>750</v>
      </c>
      <c r="D74" s="165"/>
      <c r="E74" s="165"/>
      <c r="F74" s="165"/>
      <c r="G74" s="165"/>
      <c r="H74" s="166">
        <f t="shared" si="14"/>
        <v>0</v>
      </c>
      <c r="I74" s="166"/>
      <c r="J74" s="165"/>
      <c r="K74" s="166">
        <f t="shared" si="15"/>
        <v>0</v>
      </c>
      <c r="L74" s="162"/>
      <c r="M74" s="154"/>
      <c r="N74" s="155"/>
      <c r="O74" s="155"/>
      <c r="P74" s="155"/>
      <c r="Q74" s="155"/>
      <c r="R74" s="159"/>
    </row>
    <row r="75" spans="1:18" ht="21.5" customHeight="1" x14ac:dyDescent="0.2">
      <c r="A75" s="145"/>
      <c r="B75" s="145" t="s">
        <v>751</v>
      </c>
      <c r="C75" s="145" t="s">
        <v>752</v>
      </c>
      <c r="D75" s="161"/>
      <c r="E75" s="161"/>
      <c r="F75" s="161"/>
      <c r="G75" s="161"/>
      <c r="H75" s="152">
        <f t="shared" si="14"/>
        <v>0</v>
      </c>
      <c r="I75" s="152"/>
      <c r="J75" s="161"/>
      <c r="K75" s="152">
        <f t="shared" si="15"/>
        <v>0</v>
      </c>
      <c r="L75" s="162"/>
      <c r="M75" s="154"/>
      <c r="N75" s="155"/>
      <c r="O75" s="155"/>
      <c r="P75" s="155"/>
      <c r="Q75" s="155"/>
      <c r="R75" s="159"/>
    </row>
    <row r="76" spans="1:18" ht="21.5" customHeight="1" x14ac:dyDescent="0.2">
      <c r="A76" s="145"/>
      <c r="B76" s="145" t="s">
        <v>753</v>
      </c>
      <c r="C76" s="145" t="s">
        <v>754</v>
      </c>
      <c r="D76" s="161"/>
      <c r="E76" s="161"/>
      <c r="F76" s="161"/>
      <c r="G76" s="161"/>
      <c r="H76" s="152">
        <f t="shared" si="14"/>
        <v>0</v>
      </c>
      <c r="I76" s="152"/>
      <c r="J76" s="161"/>
      <c r="K76" s="152">
        <f t="shared" si="15"/>
        <v>0</v>
      </c>
      <c r="L76" s="162"/>
      <c r="M76" s="154"/>
      <c r="N76" s="155"/>
      <c r="O76" s="155"/>
      <c r="P76" s="155"/>
      <c r="Q76" s="155"/>
      <c r="R76" s="159"/>
    </row>
    <row r="77" spans="1:18" ht="21.5" customHeight="1" x14ac:dyDescent="0.2">
      <c r="A77" s="145"/>
      <c r="B77" s="145" t="s">
        <v>755</v>
      </c>
      <c r="C77" s="145" t="s">
        <v>756</v>
      </c>
      <c r="D77" s="161"/>
      <c r="E77" s="161"/>
      <c r="F77" s="161"/>
      <c r="G77" s="161"/>
      <c r="H77" s="152">
        <f t="shared" si="14"/>
        <v>0</v>
      </c>
      <c r="I77" s="152"/>
      <c r="J77" s="161"/>
      <c r="K77" s="152">
        <f t="shared" si="15"/>
        <v>0</v>
      </c>
      <c r="L77" s="162"/>
      <c r="M77" s="154"/>
      <c r="N77" s="155"/>
      <c r="O77" s="155"/>
      <c r="P77" s="155"/>
      <c r="Q77" s="155"/>
      <c r="R77" s="159"/>
    </row>
    <row r="78" spans="1:18" ht="21.5" customHeight="1" x14ac:dyDescent="0.2">
      <c r="A78" s="145"/>
      <c r="B78" s="145" t="s">
        <v>757</v>
      </c>
      <c r="C78" s="145" t="s">
        <v>138</v>
      </c>
      <c r="D78" s="161"/>
      <c r="E78" s="161"/>
      <c r="F78" s="161"/>
      <c r="G78" s="161"/>
      <c r="H78" s="152">
        <f t="shared" si="14"/>
        <v>0</v>
      </c>
      <c r="I78" s="152"/>
      <c r="J78" s="161"/>
      <c r="K78" s="152">
        <f t="shared" si="15"/>
        <v>0</v>
      </c>
      <c r="L78" s="162"/>
      <c r="M78" s="154"/>
      <c r="N78" s="155"/>
      <c r="O78" s="155"/>
      <c r="P78" s="155"/>
      <c r="Q78" s="155"/>
      <c r="R78" s="159"/>
    </row>
    <row r="79" spans="1:18" ht="21.5" customHeight="1" x14ac:dyDescent="0.2">
      <c r="A79" s="270" t="s">
        <v>758</v>
      </c>
      <c r="B79" s="266"/>
      <c r="C79" s="267"/>
      <c r="D79" s="152">
        <f t="shared" ref="D79:K79" si="16">SUM(D65:D78)</f>
        <v>0</v>
      </c>
      <c r="E79" s="152">
        <f t="shared" si="16"/>
        <v>0</v>
      </c>
      <c r="F79" s="152">
        <f t="shared" si="16"/>
        <v>0</v>
      </c>
      <c r="G79" s="152">
        <f t="shared" si="16"/>
        <v>0</v>
      </c>
      <c r="H79" s="152">
        <f t="shared" si="16"/>
        <v>0</v>
      </c>
      <c r="I79" s="152">
        <f t="shared" si="16"/>
        <v>0</v>
      </c>
      <c r="J79" s="152">
        <f t="shared" si="16"/>
        <v>0</v>
      </c>
      <c r="K79" s="152">
        <f t="shared" si="16"/>
        <v>0</v>
      </c>
      <c r="L79" s="162"/>
      <c r="M79" s="154"/>
      <c r="N79" s="155"/>
      <c r="O79" s="155"/>
      <c r="P79" s="155"/>
      <c r="Q79" s="155"/>
      <c r="R79" s="159"/>
    </row>
    <row r="80" spans="1:18" ht="21.5" customHeight="1" x14ac:dyDescent="0.2">
      <c r="A80" s="270"/>
      <c r="B80" s="266"/>
      <c r="C80" s="269"/>
      <c r="D80" s="269"/>
      <c r="E80" s="269"/>
      <c r="F80" s="269"/>
      <c r="G80" s="269"/>
      <c r="H80" s="269"/>
      <c r="I80" s="269"/>
      <c r="J80" s="269"/>
      <c r="K80" s="267"/>
      <c r="L80" s="162"/>
      <c r="M80" s="154"/>
      <c r="N80" s="155"/>
      <c r="O80" s="155"/>
      <c r="P80" s="155"/>
      <c r="Q80" s="155"/>
      <c r="R80" s="159"/>
    </row>
    <row r="81" spans="1:18" ht="21.5" customHeight="1" x14ac:dyDescent="0.2">
      <c r="A81" s="270" t="s">
        <v>759</v>
      </c>
      <c r="B81" s="266"/>
      <c r="C81" s="269"/>
      <c r="D81" s="269"/>
      <c r="E81" s="269"/>
      <c r="F81" s="269"/>
      <c r="G81" s="269"/>
      <c r="H81" s="269"/>
      <c r="I81" s="269"/>
      <c r="J81" s="269"/>
      <c r="K81" s="267"/>
      <c r="L81" s="162"/>
      <c r="M81" s="154"/>
      <c r="N81" s="155"/>
      <c r="O81" s="155"/>
      <c r="P81" s="155"/>
      <c r="Q81" s="155"/>
      <c r="R81" s="159"/>
    </row>
    <row r="82" spans="1:18" ht="21.5" customHeight="1" x14ac:dyDescent="0.2">
      <c r="A82" s="145"/>
      <c r="B82" s="145" t="s">
        <v>760</v>
      </c>
      <c r="C82" s="145" t="s">
        <v>761</v>
      </c>
      <c r="D82" s="161"/>
      <c r="E82" s="161"/>
      <c r="F82" s="161"/>
      <c r="G82" s="161"/>
      <c r="H82" s="152">
        <f>ROUNDDOWN(D82+(E82*$E$3)+(F82*$F$3)+(G82*$G$3),0)</f>
        <v>0</v>
      </c>
      <c r="I82" s="152"/>
      <c r="J82" s="161"/>
      <c r="K82" s="152">
        <f>H82-I82-J82</f>
        <v>0</v>
      </c>
      <c r="L82" s="162"/>
      <c r="M82" s="154"/>
      <c r="N82" s="155"/>
      <c r="O82" s="155"/>
      <c r="P82" s="155"/>
      <c r="Q82" s="155"/>
      <c r="R82" s="159"/>
    </row>
    <row r="83" spans="1:18" ht="21.5" customHeight="1" x14ac:dyDescent="0.2">
      <c r="A83" s="145"/>
      <c r="B83" s="145" t="s">
        <v>762</v>
      </c>
      <c r="C83" s="145" t="s">
        <v>763</v>
      </c>
      <c r="D83" s="161"/>
      <c r="E83" s="161"/>
      <c r="F83" s="161"/>
      <c r="G83" s="161"/>
      <c r="H83" s="152">
        <f>ROUNDDOWN(D83+(E83*$E$3)+(F83*$F$3)+(G83*$G$3),0)</f>
        <v>0</v>
      </c>
      <c r="I83" s="152"/>
      <c r="J83" s="161"/>
      <c r="K83" s="152">
        <f>H83-I83-J83</f>
        <v>0</v>
      </c>
      <c r="L83" s="162"/>
      <c r="M83" s="154"/>
      <c r="N83" s="155"/>
      <c r="O83" s="155"/>
      <c r="P83" s="155"/>
      <c r="Q83" s="155"/>
      <c r="R83" s="159"/>
    </row>
    <row r="84" spans="1:18" ht="21.5" customHeight="1" x14ac:dyDescent="0.2">
      <c r="A84" s="145"/>
      <c r="B84" s="164" t="s">
        <v>764</v>
      </c>
      <c r="C84" s="145" t="s">
        <v>765</v>
      </c>
      <c r="D84" s="165"/>
      <c r="E84" s="165"/>
      <c r="F84" s="165"/>
      <c r="G84" s="165"/>
      <c r="H84" s="166">
        <f>ROUNDDOWN(D84+(E84*$E$3)+(F84*$F$3)+(G84*$G$3),0)</f>
        <v>0</v>
      </c>
      <c r="I84" s="166"/>
      <c r="J84" s="165"/>
      <c r="K84" s="166">
        <f>H84-I84-J84</f>
        <v>0</v>
      </c>
      <c r="L84" s="162"/>
      <c r="M84" s="154"/>
      <c r="N84" s="155"/>
      <c r="O84" s="155"/>
      <c r="P84" s="155"/>
      <c r="Q84" s="155"/>
      <c r="R84" s="159"/>
    </row>
    <row r="85" spans="1:18" ht="21.5" customHeight="1" x14ac:dyDescent="0.2">
      <c r="A85" s="145"/>
      <c r="B85" s="145" t="s">
        <v>766</v>
      </c>
      <c r="C85" s="145" t="s">
        <v>767</v>
      </c>
      <c r="D85" s="161"/>
      <c r="E85" s="161"/>
      <c r="F85" s="161"/>
      <c r="G85" s="161"/>
      <c r="H85" s="152">
        <f>ROUNDDOWN(D85+(E85*$E$3)+(F85*$F$3)+(G85*$G$3),0)</f>
        <v>0</v>
      </c>
      <c r="I85" s="152"/>
      <c r="J85" s="161"/>
      <c r="K85" s="152">
        <f>H85-I85-J85</f>
        <v>0</v>
      </c>
      <c r="L85" s="162"/>
      <c r="M85" s="154"/>
      <c r="N85" s="155"/>
      <c r="O85" s="155"/>
      <c r="P85" s="155"/>
      <c r="Q85" s="155"/>
      <c r="R85" s="159"/>
    </row>
    <row r="86" spans="1:18" ht="21.5" customHeight="1" x14ac:dyDescent="0.2">
      <c r="A86" s="270" t="s">
        <v>768</v>
      </c>
      <c r="B86" s="266"/>
      <c r="C86" s="267"/>
      <c r="D86" s="152">
        <f t="shared" ref="D86:K86" si="17">SUM(D82:D85)</f>
        <v>0</v>
      </c>
      <c r="E86" s="152">
        <f t="shared" si="17"/>
        <v>0</v>
      </c>
      <c r="F86" s="152">
        <f t="shared" si="17"/>
        <v>0</v>
      </c>
      <c r="G86" s="152">
        <f t="shared" si="17"/>
        <v>0</v>
      </c>
      <c r="H86" s="152">
        <f t="shared" si="17"/>
        <v>0</v>
      </c>
      <c r="I86" s="152">
        <f t="shared" si="17"/>
        <v>0</v>
      </c>
      <c r="J86" s="152">
        <f t="shared" si="17"/>
        <v>0</v>
      </c>
      <c r="K86" s="152">
        <f t="shared" si="17"/>
        <v>0</v>
      </c>
      <c r="L86" s="162"/>
      <c r="M86" s="154"/>
      <c r="N86" s="155"/>
      <c r="O86" s="155"/>
      <c r="P86" s="155"/>
      <c r="Q86" s="155"/>
      <c r="R86" s="159"/>
    </row>
    <row r="87" spans="1:18" ht="21.5" customHeight="1" x14ac:dyDescent="0.2">
      <c r="A87" s="270"/>
      <c r="B87" s="266"/>
      <c r="C87" s="269"/>
      <c r="D87" s="269"/>
      <c r="E87" s="269"/>
      <c r="F87" s="269"/>
      <c r="G87" s="269"/>
      <c r="H87" s="269"/>
      <c r="I87" s="269"/>
      <c r="J87" s="269"/>
      <c r="K87" s="267"/>
      <c r="L87" s="162"/>
      <c r="M87" s="154"/>
      <c r="N87" s="155"/>
      <c r="O87" s="155"/>
      <c r="P87" s="155"/>
      <c r="Q87" s="155"/>
      <c r="R87" s="159"/>
    </row>
    <row r="88" spans="1:18" ht="21.5" customHeight="1" x14ac:dyDescent="0.2">
      <c r="A88" s="270" t="s">
        <v>769</v>
      </c>
      <c r="B88" s="266"/>
      <c r="C88" s="269"/>
      <c r="D88" s="269"/>
      <c r="E88" s="269"/>
      <c r="F88" s="269"/>
      <c r="G88" s="269"/>
      <c r="H88" s="269"/>
      <c r="I88" s="269"/>
      <c r="J88" s="269"/>
      <c r="K88" s="267"/>
      <c r="L88" s="162"/>
      <c r="M88" s="154"/>
      <c r="N88" s="155"/>
      <c r="O88" s="155"/>
      <c r="P88" s="155"/>
      <c r="Q88" s="155"/>
      <c r="R88" s="159"/>
    </row>
    <row r="89" spans="1:18" ht="21.5" customHeight="1" x14ac:dyDescent="0.2">
      <c r="A89" s="145"/>
      <c r="B89" s="145" t="s">
        <v>770</v>
      </c>
      <c r="C89" s="145" t="s">
        <v>771</v>
      </c>
      <c r="D89" s="161"/>
      <c r="E89" s="161"/>
      <c r="F89" s="161"/>
      <c r="G89" s="161"/>
      <c r="H89" s="152">
        <f>ROUNDDOWN(D89+(E89*$E$3)+(F89*$F$3)+(G89*$G$3),0)</f>
        <v>0</v>
      </c>
      <c r="I89" s="152"/>
      <c r="J89" s="161"/>
      <c r="K89" s="152">
        <f>H89-I89-J89</f>
        <v>0</v>
      </c>
      <c r="L89" s="162"/>
      <c r="M89" s="154"/>
      <c r="N89" s="155"/>
      <c r="O89" s="155"/>
      <c r="P89" s="155"/>
      <c r="Q89" s="155"/>
      <c r="R89" s="159"/>
    </row>
    <row r="90" spans="1:18" ht="21.5" customHeight="1" x14ac:dyDescent="0.2">
      <c r="A90" s="145"/>
      <c r="B90" s="145" t="s">
        <v>772</v>
      </c>
      <c r="C90" s="145" t="s">
        <v>773</v>
      </c>
      <c r="D90" s="161"/>
      <c r="E90" s="161"/>
      <c r="F90" s="161"/>
      <c r="G90" s="161"/>
      <c r="H90" s="152">
        <f>ROUNDDOWN(D90+(E90*$E$3)+(F90*$F$3)+(G90*$G$3),0)</f>
        <v>0</v>
      </c>
      <c r="I90" s="152"/>
      <c r="J90" s="161"/>
      <c r="K90" s="152">
        <f>H90-I90-J90</f>
        <v>0</v>
      </c>
      <c r="L90" s="162"/>
      <c r="M90" s="154"/>
      <c r="N90" s="155"/>
      <c r="O90" s="155"/>
      <c r="P90" s="155"/>
      <c r="Q90" s="155"/>
      <c r="R90" s="159"/>
    </row>
    <row r="91" spans="1:18" ht="21.5" customHeight="1" x14ac:dyDescent="0.2">
      <c r="A91" s="145"/>
      <c r="B91" s="145" t="s">
        <v>774</v>
      </c>
      <c r="C91" s="145" t="s">
        <v>775</v>
      </c>
      <c r="D91" s="161"/>
      <c r="E91" s="161"/>
      <c r="F91" s="161"/>
      <c r="G91" s="161"/>
      <c r="H91" s="152">
        <f>ROUNDDOWN(D91+(E91*$E$3)+(F91*$F$3)+(G91*$G$3),0)</f>
        <v>0</v>
      </c>
      <c r="I91" s="152"/>
      <c r="J91" s="161"/>
      <c r="K91" s="152">
        <f>H91-I91-J91</f>
        <v>0</v>
      </c>
      <c r="L91" s="162"/>
      <c r="M91" s="154"/>
      <c r="N91" s="155"/>
      <c r="O91" s="155"/>
      <c r="P91" s="155"/>
      <c r="Q91" s="155"/>
      <c r="R91" s="159"/>
    </row>
    <row r="92" spans="1:18" ht="21.5" customHeight="1" x14ac:dyDescent="0.2">
      <c r="A92" s="145"/>
      <c r="B92" s="145" t="s">
        <v>776</v>
      </c>
      <c r="C92" s="145" t="s">
        <v>777</v>
      </c>
      <c r="D92" s="161"/>
      <c r="E92" s="161"/>
      <c r="F92" s="161"/>
      <c r="G92" s="161"/>
      <c r="H92" s="152">
        <f>ROUNDDOWN(D92+(E92*$E$3)+(F92*$F$3)+(G92*$G$3),0)</f>
        <v>0</v>
      </c>
      <c r="I92" s="152"/>
      <c r="J92" s="161"/>
      <c r="K92" s="152">
        <f>H92-I92-J92</f>
        <v>0</v>
      </c>
      <c r="L92" s="162"/>
      <c r="M92" s="154"/>
      <c r="N92" s="155"/>
      <c r="O92" s="155"/>
      <c r="P92" s="155"/>
      <c r="Q92" s="155"/>
      <c r="R92" s="159"/>
    </row>
    <row r="93" spans="1:18" ht="21.5" customHeight="1" x14ac:dyDescent="0.2">
      <c r="A93" s="270" t="s">
        <v>778</v>
      </c>
      <c r="B93" s="266"/>
      <c r="C93" s="267"/>
      <c r="D93" s="152">
        <f t="shared" ref="D93:K93" si="18">SUM(D89:D92)</f>
        <v>0</v>
      </c>
      <c r="E93" s="152">
        <f t="shared" si="18"/>
        <v>0</v>
      </c>
      <c r="F93" s="152">
        <f t="shared" si="18"/>
        <v>0</v>
      </c>
      <c r="G93" s="152">
        <f t="shared" si="18"/>
        <v>0</v>
      </c>
      <c r="H93" s="152">
        <f t="shared" si="18"/>
        <v>0</v>
      </c>
      <c r="I93" s="152">
        <f t="shared" si="18"/>
        <v>0</v>
      </c>
      <c r="J93" s="152">
        <f t="shared" si="18"/>
        <v>0</v>
      </c>
      <c r="K93" s="152">
        <f t="shared" si="18"/>
        <v>0</v>
      </c>
      <c r="L93" s="162"/>
      <c r="M93" s="154"/>
      <c r="N93" s="155"/>
      <c r="O93" s="155"/>
      <c r="P93" s="155"/>
      <c r="Q93" s="155"/>
      <c r="R93" s="159"/>
    </row>
    <row r="94" spans="1:18" ht="21.5" customHeight="1" x14ac:dyDescent="0.2">
      <c r="A94" s="270"/>
      <c r="B94" s="266"/>
      <c r="C94" s="269"/>
      <c r="D94" s="269"/>
      <c r="E94" s="269"/>
      <c r="F94" s="269"/>
      <c r="G94" s="269"/>
      <c r="H94" s="269"/>
      <c r="I94" s="269"/>
      <c r="J94" s="269"/>
      <c r="K94" s="267"/>
      <c r="L94" s="162"/>
      <c r="M94" s="154"/>
      <c r="N94" s="155"/>
      <c r="O94" s="155"/>
      <c r="P94" s="155"/>
      <c r="Q94" s="155"/>
      <c r="R94" s="159"/>
    </row>
    <row r="95" spans="1:18" ht="21.5" customHeight="1" x14ac:dyDescent="0.2">
      <c r="A95" s="270" t="s">
        <v>779</v>
      </c>
      <c r="B95" s="266"/>
      <c r="C95" s="269"/>
      <c r="D95" s="269"/>
      <c r="E95" s="269"/>
      <c r="F95" s="269"/>
      <c r="G95" s="269"/>
      <c r="H95" s="269"/>
      <c r="I95" s="269"/>
      <c r="J95" s="269"/>
      <c r="K95" s="267"/>
      <c r="L95" s="162"/>
      <c r="M95" s="154"/>
      <c r="N95" s="155"/>
      <c r="O95" s="155"/>
      <c r="P95" s="155"/>
      <c r="Q95" s="155"/>
      <c r="R95" s="159"/>
    </row>
    <row r="96" spans="1:18" ht="21.5" customHeight="1" x14ac:dyDescent="0.2">
      <c r="A96" s="145"/>
      <c r="B96" s="145" t="s">
        <v>780</v>
      </c>
      <c r="C96" s="145" t="s">
        <v>781</v>
      </c>
      <c r="D96" s="161"/>
      <c r="E96" s="161"/>
      <c r="F96" s="161"/>
      <c r="G96" s="161"/>
      <c r="H96" s="152">
        <f>ROUNDDOWN(D96+(E96*$E$3)+(F96*$F$3)+(G96*$G$3),0)</f>
        <v>0</v>
      </c>
      <c r="I96" s="152"/>
      <c r="J96" s="161"/>
      <c r="K96" s="152">
        <f>H96-I96-J96</f>
        <v>0</v>
      </c>
      <c r="L96" s="162"/>
      <c r="M96" s="154"/>
      <c r="N96" s="155"/>
      <c r="O96" s="155"/>
      <c r="P96" s="155"/>
      <c r="Q96" s="155"/>
      <c r="R96" s="159"/>
    </row>
    <row r="97" spans="1:18" ht="21.5" customHeight="1" x14ac:dyDescent="0.2">
      <c r="A97" s="145"/>
      <c r="B97" s="145" t="s">
        <v>782</v>
      </c>
      <c r="C97" s="145" t="s">
        <v>783</v>
      </c>
      <c r="D97" s="161"/>
      <c r="E97" s="161"/>
      <c r="F97" s="161"/>
      <c r="G97" s="161"/>
      <c r="H97" s="152">
        <f>ROUNDDOWN(D97+(E97*$E$3)+(F97*$F$3)+(G97*$G$3),0)</f>
        <v>0</v>
      </c>
      <c r="I97" s="152"/>
      <c r="J97" s="161"/>
      <c r="K97" s="152">
        <f>H97-I97-J97</f>
        <v>0</v>
      </c>
      <c r="L97" s="162"/>
      <c r="M97" s="154"/>
      <c r="N97" s="155"/>
      <c r="O97" s="155"/>
      <c r="P97" s="155"/>
      <c r="Q97" s="155"/>
      <c r="R97" s="159"/>
    </row>
    <row r="98" spans="1:18" ht="21.5" customHeight="1" x14ac:dyDescent="0.2">
      <c r="A98" s="145"/>
      <c r="B98" s="145" t="s">
        <v>784</v>
      </c>
      <c r="C98" s="145" t="s">
        <v>785</v>
      </c>
      <c r="D98" s="161"/>
      <c r="E98" s="161"/>
      <c r="F98" s="161"/>
      <c r="G98" s="161"/>
      <c r="H98" s="152">
        <f>ROUNDDOWN(D98+(E98*$E$3)+(F98*$F$3)+(G98*$G$3),0)</f>
        <v>0</v>
      </c>
      <c r="I98" s="152"/>
      <c r="J98" s="161"/>
      <c r="K98" s="152">
        <f>H98-I98-J98</f>
        <v>0</v>
      </c>
      <c r="L98" s="162"/>
      <c r="M98" s="154"/>
      <c r="N98" s="155"/>
      <c r="O98" s="155"/>
      <c r="P98" s="155"/>
      <c r="Q98" s="155"/>
      <c r="R98" s="159"/>
    </row>
    <row r="99" spans="1:18" ht="21.5" customHeight="1" x14ac:dyDescent="0.2">
      <c r="A99" s="270" t="s">
        <v>786</v>
      </c>
      <c r="B99" s="266"/>
      <c r="C99" s="267"/>
      <c r="D99" s="152">
        <f t="shared" ref="D99:K99" si="19">SUM(D96:D98)</f>
        <v>0</v>
      </c>
      <c r="E99" s="152">
        <f t="shared" si="19"/>
        <v>0</v>
      </c>
      <c r="F99" s="152">
        <f t="shared" si="19"/>
        <v>0</v>
      </c>
      <c r="G99" s="152">
        <f t="shared" si="19"/>
        <v>0</v>
      </c>
      <c r="H99" s="152">
        <f t="shared" si="19"/>
        <v>0</v>
      </c>
      <c r="I99" s="152">
        <f t="shared" si="19"/>
        <v>0</v>
      </c>
      <c r="J99" s="152">
        <f t="shared" si="19"/>
        <v>0</v>
      </c>
      <c r="K99" s="152">
        <f t="shared" si="19"/>
        <v>0</v>
      </c>
      <c r="L99" s="162"/>
      <c r="M99" s="154"/>
      <c r="N99" s="155"/>
      <c r="O99" s="155"/>
      <c r="P99" s="155"/>
      <c r="Q99" s="155"/>
      <c r="R99" s="159"/>
    </row>
    <row r="100" spans="1:18" ht="21.5" customHeight="1" x14ac:dyDescent="0.2">
      <c r="A100" s="270"/>
      <c r="B100" s="266"/>
      <c r="C100" s="269"/>
      <c r="D100" s="269"/>
      <c r="E100" s="269"/>
      <c r="F100" s="269"/>
      <c r="G100" s="269"/>
      <c r="H100" s="269"/>
      <c r="I100" s="269"/>
      <c r="J100" s="269"/>
      <c r="K100" s="267"/>
      <c r="L100" s="162"/>
      <c r="M100" s="154"/>
      <c r="N100" s="155"/>
      <c r="O100" s="155"/>
      <c r="P100" s="155"/>
      <c r="Q100" s="155"/>
      <c r="R100" s="159"/>
    </row>
    <row r="101" spans="1:18" ht="21.5" customHeight="1" x14ac:dyDescent="0.2">
      <c r="A101" s="270" t="s">
        <v>787</v>
      </c>
      <c r="B101" s="266"/>
      <c r="C101" s="269"/>
      <c r="D101" s="269"/>
      <c r="E101" s="269"/>
      <c r="F101" s="269"/>
      <c r="G101" s="269"/>
      <c r="H101" s="269"/>
      <c r="I101" s="269"/>
      <c r="J101" s="269"/>
      <c r="K101" s="267"/>
      <c r="L101" s="162"/>
      <c r="M101" s="154"/>
      <c r="N101" s="155"/>
      <c r="O101" s="155"/>
      <c r="P101" s="155"/>
      <c r="Q101" s="155"/>
      <c r="R101" s="159"/>
    </row>
    <row r="102" spans="1:18" ht="21.5" customHeight="1" x14ac:dyDescent="0.2">
      <c r="A102" s="145"/>
      <c r="B102" s="145" t="s">
        <v>788</v>
      </c>
      <c r="C102" s="145" t="s">
        <v>789</v>
      </c>
      <c r="D102" s="161"/>
      <c r="E102" s="161"/>
      <c r="F102" s="161"/>
      <c r="G102" s="161"/>
      <c r="H102" s="152">
        <f>ROUNDDOWN(D102+(E102*$E$3)+(F102*$F$3)+(G102*$G$3),0)</f>
        <v>0</v>
      </c>
      <c r="I102" s="152"/>
      <c r="J102" s="161"/>
      <c r="K102" s="152">
        <f>H102-I102-J102</f>
        <v>0</v>
      </c>
      <c r="L102" s="162"/>
      <c r="M102" s="154"/>
      <c r="N102" s="155"/>
      <c r="O102" s="155"/>
      <c r="P102" s="155"/>
      <c r="Q102" s="155"/>
      <c r="R102" s="159"/>
    </row>
    <row r="103" spans="1:18" ht="21.5" customHeight="1" x14ac:dyDescent="0.2">
      <c r="A103" s="145"/>
      <c r="B103" s="164" t="s">
        <v>790</v>
      </c>
      <c r="C103" s="145" t="s">
        <v>791</v>
      </c>
      <c r="D103" s="165"/>
      <c r="E103" s="165"/>
      <c r="F103" s="165"/>
      <c r="G103" s="165"/>
      <c r="H103" s="166">
        <f>ROUNDDOWN(D103+(E103*$E$3)+(F103*$F$3)+(G103*$G$3),0)</f>
        <v>0</v>
      </c>
      <c r="I103" s="166"/>
      <c r="J103" s="165"/>
      <c r="K103" s="166">
        <f>H103-I103-J103</f>
        <v>0</v>
      </c>
      <c r="L103" s="162"/>
      <c r="M103" s="154"/>
      <c r="N103" s="155"/>
      <c r="O103" s="155"/>
      <c r="P103" s="155"/>
      <c r="Q103" s="155"/>
      <c r="R103" s="159"/>
    </row>
    <row r="104" spans="1:18" ht="21.5" customHeight="1" x14ac:dyDescent="0.2">
      <c r="A104" s="145"/>
      <c r="B104" s="145" t="s">
        <v>792</v>
      </c>
      <c r="C104" s="145" t="s">
        <v>793</v>
      </c>
      <c r="D104" s="161"/>
      <c r="E104" s="161"/>
      <c r="F104" s="161"/>
      <c r="G104" s="161"/>
      <c r="H104" s="152">
        <f>ROUNDDOWN(D104+(E104*$E$3)+(F104*$F$3)+(G104*$G$3),0)</f>
        <v>0</v>
      </c>
      <c r="I104" s="152"/>
      <c r="J104" s="161"/>
      <c r="K104" s="152">
        <f>H104-I104-J104</f>
        <v>0</v>
      </c>
      <c r="L104" s="162"/>
      <c r="M104" s="154"/>
      <c r="N104" s="155"/>
      <c r="O104" s="155"/>
      <c r="P104" s="155"/>
      <c r="Q104" s="155"/>
      <c r="R104" s="159"/>
    </row>
    <row r="105" spans="1:18" ht="21.5" customHeight="1" x14ac:dyDescent="0.2">
      <c r="A105" s="145"/>
      <c r="B105" s="145" t="s">
        <v>794</v>
      </c>
      <c r="C105" s="145" t="s">
        <v>795</v>
      </c>
      <c r="D105" s="161"/>
      <c r="E105" s="161"/>
      <c r="F105" s="161"/>
      <c r="G105" s="161"/>
      <c r="H105" s="152">
        <f>ROUNDDOWN(D105+(E105*$E$3)+(F105*$F$3)+(G105*$G$3),0)</f>
        <v>0</v>
      </c>
      <c r="I105" s="152"/>
      <c r="J105" s="161"/>
      <c r="K105" s="152">
        <f>H105-I105-J105</f>
        <v>0</v>
      </c>
      <c r="L105" s="162"/>
      <c r="M105" s="154"/>
      <c r="N105" s="155"/>
      <c r="O105" s="155"/>
      <c r="P105" s="155"/>
      <c r="Q105" s="155"/>
      <c r="R105" s="159"/>
    </row>
    <row r="106" spans="1:18" ht="21.5" customHeight="1" x14ac:dyDescent="0.2">
      <c r="A106" s="270" t="s">
        <v>796</v>
      </c>
      <c r="B106" s="266"/>
      <c r="C106" s="267"/>
      <c r="D106" s="152">
        <f t="shared" ref="D106:K106" si="20">SUM(D102:D105)</f>
        <v>0</v>
      </c>
      <c r="E106" s="152">
        <f t="shared" si="20"/>
        <v>0</v>
      </c>
      <c r="F106" s="152">
        <f t="shared" si="20"/>
        <v>0</v>
      </c>
      <c r="G106" s="152">
        <f t="shared" si="20"/>
        <v>0</v>
      </c>
      <c r="H106" s="152">
        <f t="shared" si="20"/>
        <v>0</v>
      </c>
      <c r="I106" s="152">
        <f t="shared" si="20"/>
        <v>0</v>
      </c>
      <c r="J106" s="152">
        <f t="shared" si="20"/>
        <v>0</v>
      </c>
      <c r="K106" s="152">
        <f t="shared" si="20"/>
        <v>0</v>
      </c>
      <c r="L106" s="162"/>
      <c r="M106" s="154"/>
      <c r="N106" s="155"/>
      <c r="O106" s="155"/>
      <c r="P106" s="155"/>
      <c r="Q106" s="155"/>
      <c r="R106" s="159"/>
    </row>
    <row r="107" spans="1:18" ht="21.5" customHeight="1" x14ac:dyDescent="0.2">
      <c r="A107" s="270"/>
      <c r="B107" s="266"/>
      <c r="C107" s="269"/>
      <c r="D107" s="269"/>
      <c r="E107" s="269"/>
      <c r="F107" s="269"/>
      <c r="G107" s="269"/>
      <c r="H107" s="269"/>
      <c r="I107" s="269"/>
      <c r="J107" s="269"/>
      <c r="K107" s="267"/>
      <c r="L107" s="162"/>
      <c r="M107" s="154"/>
      <c r="N107" s="155"/>
      <c r="O107" s="155"/>
      <c r="P107" s="155"/>
      <c r="Q107" s="155"/>
      <c r="R107" s="159"/>
    </row>
    <row r="108" spans="1:18" ht="21.5" customHeight="1" x14ac:dyDescent="0.2">
      <c r="A108" s="270" t="s">
        <v>797</v>
      </c>
      <c r="B108" s="266"/>
      <c r="C108" s="269"/>
      <c r="D108" s="269"/>
      <c r="E108" s="269"/>
      <c r="F108" s="269"/>
      <c r="G108" s="269"/>
      <c r="H108" s="269"/>
      <c r="I108" s="269"/>
      <c r="J108" s="269"/>
      <c r="K108" s="267"/>
      <c r="L108" s="162"/>
      <c r="M108" s="154"/>
      <c r="N108" s="155"/>
      <c r="O108" s="155"/>
      <c r="P108" s="155"/>
      <c r="Q108" s="155"/>
      <c r="R108" s="159"/>
    </row>
    <row r="109" spans="1:18" ht="21.5" customHeight="1" x14ac:dyDescent="0.2">
      <c r="A109" s="145"/>
      <c r="B109" s="145" t="s">
        <v>798</v>
      </c>
      <c r="C109" s="145" t="s">
        <v>799</v>
      </c>
      <c r="D109" s="161"/>
      <c r="E109" s="161"/>
      <c r="F109" s="161"/>
      <c r="G109" s="161"/>
      <c r="H109" s="152">
        <f t="shared" ref="H109:H114" si="21">ROUNDDOWN(D109+(E109*$E$3)+(F109*$F$3)+(G109*$G$3),0)</f>
        <v>0</v>
      </c>
      <c r="I109" s="152"/>
      <c r="J109" s="161"/>
      <c r="K109" s="152">
        <f t="shared" ref="K109:K114" si="22">H109-I109-J109</f>
        <v>0</v>
      </c>
      <c r="L109" s="162"/>
      <c r="M109" s="154"/>
      <c r="N109" s="155"/>
      <c r="O109" s="155"/>
      <c r="P109" s="155"/>
      <c r="Q109" s="155"/>
      <c r="R109" s="159"/>
    </row>
    <row r="110" spans="1:18" ht="21.5" customHeight="1" x14ac:dyDescent="0.2">
      <c r="A110" s="145"/>
      <c r="B110" s="145" t="s">
        <v>800</v>
      </c>
      <c r="C110" s="145" t="s">
        <v>801</v>
      </c>
      <c r="D110" s="161"/>
      <c r="E110" s="161"/>
      <c r="F110" s="161"/>
      <c r="G110" s="161"/>
      <c r="H110" s="152">
        <f t="shared" si="21"/>
        <v>0</v>
      </c>
      <c r="I110" s="152"/>
      <c r="J110" s="161"/>
      <c r="K110" s="152">
        <f t="shared" si="22"/>
        <v>0</v>
      </c>
      <c r="L110" s="162"/>
      <c r="M110" s="154"/>
      <c r="N110" s="155"/>
      <c r="O110" s="155"/>
      <c r="P110" s="155"/>
      <c r="Q110" s="155"/>
      <c r="R110" s="159"/>
    </row>
    <row r="111" spans="1:18" ht="21.5" customHeight="1" x14ac:dyDescent="0.2">
      <c r="A111" s="145"/>
      <c r="B111" s="145" t="s">
        <v>802</v>
      </c>
      <c r="C111" s="145" t="s">
        <v>803</v>
      </c>
      <c r="D111" s="161"/>
      <c r="E111" s="161"/>
      <c r="F111" s="161"/>
      <c r="G111" s="161"/>
      <c r="H111" s="152">
        <f t="shared" si="21"/>
        <v>0</v>
      </c>
      <c r="I111" s="152"/>
      <c r="J111" s="161"/>
      <c r="K111" s="152">
        <f t="shared" si="22"/>
        <v>0</v>
      </c>
      <c r="L111" s="162"/>
      <c r="M111" s="154"/>
      <c r="N111" s="155"/>
      <c r="O111" s="155"/>
      <c r="P111" s="155"/>
      <c r="Q111" s="155"/>
      <c r="R111" s="159"/>
    </row>
    <row r="112" spans="1:18" ht="21.5" customHeight="1" x14ac:dyDescent="0.2">
      <c r="A112" s="145"/>
      <c r="B112" s="145" t="s">
        <v>804</v>
      </c>
      <c r="C112" s="145" t="s">
        <v>805</v>
      </c>
      <c r="D112" s="161"/>
      <c r="E112" s="161"/>
      <c r="F112" s="161"/>
      <c r="G112" s="161"/>
      <c r="H112" s="152">
        <f t="shared" si="21"/>
        <v>0</v>
      </c>
      <c r="I112" s="152"/>
      <c r="J112" s="161"/>
      <c r="K112" s="152">
        <f t="shared" si="22"/>
        <v>0</v>
      </c>
      <c r="L112" s="162"/>
      <c r="M112" s="154"/>
      <c r="N112" s="155"/>
      <c r="O112" s="155"/>
      <c r="P112" s="155"/>
      <c r="Q112" s="155"/>
      <c r="R112" s="159"/>
    </row>
    <row r="113" spans="1:18" ht="21.5" customHeight="1" x14ac:dyDescent="0.2">
      <c r="A113" s="145"/>
      <c r="B113" s="145" t="s">
        <v>806</v>
      </c>
      <c r="C113" s="145" t="s">
        <v>807</v>
      </c>
      <c r="D113" s="161"/>
      <c r="E113" s="161"/>
      <c r="F113" s="161"/>
      <c r="G113" s="161"/>
      <c r="H113" s="152">
        <f t="shared" si="21"/>
        <v>0</v>
      </c>
      <c r="I113" s="152"/>
      <c r="J113" s="161"/>
      <c r="K113" s="152">
        <f t="shared" si="22"/>
        <v>0</v>
      </c>
      <c r="L113" s="162"/>
      <c r="M113" s="154"/>
      <c r="N113" s="155"/>
      <c r="O113" s="155"/>
      <c r="P113" s="155"/>
      <c r="Q113" s="155"/>
      <c r="R113" s="159"/>
    </row>
    <row r="114" spans="1:18" ht="21.5" customHeight="1" x14ac:dyDescent="0.2">
      <c r="A114" s="145"/>
      <c r="B114" s="145" t="s">
        <v>808</v>
      </c>
      <c r="C114" s="145" t="s">
        <v>809</v>
      </c>
      <c r="D114" s="161"/>
      <c r="E114" s="161"/>
      <c r="F114" s="161"/>
      <c r="G114" s="161"/>
      <c r="H114" s="152">
        <f t="shared" si="21"/>
        <v>0</v>
      </c>
      <c r="I114" s="152"/>
      <c r="J114" s="161"/>
      <c r="K114" s="152">
        <f t="shared" si="22"/>
        <v>0</v>
      </c>
      <c r="L114" s="162"/>
      <c r="M114" s="154"/>
      <c r="N114" s="155"/>
      <c r="O114" s="155"/>
      <c r="P114" s="155"/>
      <c r="Q114" s="155"/>
      <c r="R114" s="159"/>
    </row>
    <row r="115" spans="1:18" ht="21.5" customHeight="1" x14ac:dyDescent="0.2">
      <c r="A115" s="270" t="s">
        <v>810</v>
      </c>
      <c r="B115" s="266"/>
      <c r="C115" s="267"/>
      <c r="D115" s="152">
        <f t="shared" ref="D115:K115" si="23">SUM(D109:D114)</f>
        <v>0</v>
      </c>
      <c r="E115" s="152">
        <f t="shared" si="23"/>
        <v>0</v>
      </c>
      <c r="F115" s="152">
        <f t="shared" si="23"/>
        <v>0</v>
      </c>
      <c r="G115" s="152">
        <f t="shared" si="23"/>
        <v>0</v>
      </c>
      <c r="H115" s="152">
        <f t="shared" si="23"/>
        <v>0</v>
      </c>
      <c r="I115" s="152">
        <f t="shared" si="23"/>
        <v>0</v>
      </c>
      <c r="J115" s="152">
        <f t="shared" si="23"/>
        <v>0</v>
      </c>
      <c r="K115" s="152">
        <f t="shared" si="23"/>
        <v>0</v>
      </c>
      <c r="L115" s="162"/>
      <c r="M115" s="154"/>
      <c r="N115" s="155"/>
      <c r="O115" s="155"/>
      <c r="P115" s="155"/>
      <c r="Q115" s="155"/>
      <c r="R115" s="159"/>
    </row>
    <row r="116" spans="1:18" ht="21.5" customHeight="1" x14ac:dyDescent="0.2">
      <c r="A116" s="270"/>
      <c r="B116" s="266"/>
      <c r="C116" s="269"/>
      <c r="D116" s="269"/>
      <c r="E116" s="269"/>
      <c r="F116" s="269"/>
      <c r="G116" s="269"/>
      <c r="H116" s="269"/>
      <c r="I116" s="269"/>
      <c r="J116" s="269"/>
      <c r="K116" s="267"/>
      <c r="L116" s="162"/>
      <c r="M116" s="154"/>
      <c r="N116" s="155"/>
      <c r="O116" s="155"/>
      <c r="P116" s="155"/>
      <c r="Q116" s="155"/>
      <c r="R116" s="159"/>
    </row>
    <row r="117" spans="1:18" ht="21.5" customHeight="1" x14ac:dyDescent="0.2">
      <c r="A117" s="270" t="s">
        <v>811</v>
      </c>
      <c r="B117" s="266"/>
      <c r="C117" s="269"/>
      <c r="D117" s="269"/>
      <c r="E117" s="269"/>
      <c r="F117" s="269"/>
      <c r="G117" s="269"/>
      <c r="H117" s="269"/>
      <c r="I117" s="269"/>
      <c r="J117" s="269"/>
      <c r="K117" s="267"/>
      <c r="L117" s="162"/>
      <c r="M117" s="154"/>
      <c r="N117" s="155"/>
      <c r="O117" s="155"/>
      <c r="P117" s="155"/>
      <c r="Q117" s="155"/>
      <c r="R117" s="159"/>
    </row>
    <row r="118" spans="1:18" ht="21.5" customHeight="1" x14ac:dyDescent="0.2">
      <c r="A118" s="145"/>
      <c r="B118" s="145" t="s">
        <v>812</v>
      </c>
      <c r="C118" s="145" t="s">
        <v>813</v>
      </c>
      <c r="D118" s="161"/>
      <c r="E118" s="161"/>
      <c r="F118" s="161"/>
      <c r="G118" s="161"/>
      <c r="H118" s="152">
        <f>ROUNDDOWN(D118+(E118*$E$3)+(F118*$F$3)+(G118*$G$3),0)</f>
        <v>0</v>
      </c>
      <c r="I118" s="152"/>
      <c r="J118" s="161"/>
      <c r="K118" s="152">
        <f>H118-I118-J118</f>
        <v>0</v>
      </c>
      <c r="L118" s="162"/>
      <c r="M118" s="154"/>
      <c r="N118" s="155"/>
      <c r="O118" s="155"/>
      <c r="P118" s="155"/>
      <c r="Q118" s="155"/>
      <c r="R118" s="159"/>
    </row>
    <row r="119" spans="1:18" ht="21.5" customHeight="1" x14ac:dyDescent="0.2">
      <c r="A119" s="145"/>
      <c r="B119" s="164" t="s">
        <v>814</v>
      </c>
      <c r="C119" s="145" t="s">
        <v>815</v>
      </c>
      <c r="D119" s="165"/>
      <c r="E119" s="165"/>
      <c r="F119" s="165"/>
      <c r="G119" s="165"/>
      <c r="H119" s="166">
        <f>ROUNDDOWN(D119+(E119*$E$3)+(F119*$F$3)+(G119*$G$3),0)</f>
        <v>0</v>
      </c>
      <c r="I119" s="166"/>
      <c r="J119" s="165"/>
      <c r="K119" s="166">
        <f>H119-I119-J119</f>
        <v>0</v>
      </c>
      <c r="L119" s="162"/>
      <c r="M119" s="154"/>
      <c r="N119" s="155"/>
      <c r="O119" s="155"/>
      <c r="P119" s="155"/>
      <c r="Q119" s="155"/>
      <c r="R119" s="159"/>
    </row>
    <row r="120" spans="1:18" ht="21.5" customHeight="1" x14ac:dyDescent="0.2">
      <c r="A120" s="270" t="s">
        <v>816</v>
      </c>
      <c r="B120" s="266"/>
      <c r="C120" s="267"/>
      <c r="D120" s="166">
        <f t="shared" ref="D120:K120" si="24">SUM(D118:D119)</f>
        <v>0</v>
      </c>
      <c r="E120" s="166">
        <f t="shared" si="24"/>
        <v>0</v>
      </c>
      <c r="F120" s="166">
        <f t="shared" si="24"/>
        <v>0</v>
      </c>
      <c r="G120" s="166">
        <f t="shared" si="24"/>
        <v>0</v>
      </c>
      <c r="H120" s="166">
        <f t="shared" si="24"/>
        <v>0</v>
      </c>
      <c r="I120" s="166">
        <f t="shared" si="24"/>
        <v>0</v>
      </c>
      <c r="J120" s="166">
        <f t="shared" si="24"/>
        <v>0</v>
      </c>
      <c r="K120" s="166">
        <f t="shared" si="24"/>
        <v>0</v>
      </c>
      <c r="L120" s="162"/>
      <c r="M120" s="154"/>
      <c r="N120" s="155"/>
      <c r="O120" s="155"/>
      <c r="P120" s="155"/>
      <c r="Q120" s="155"/>
      <c r="R120" s="159"/>
    </row>
    <row r="121" spans="1:18" ht="21.5" customHeight="1" x14ac:dyDescent="0.2">
      <c r="A121" s="270"/>
      <c r="B121" s="266"/>
      <c r="C121" s="269"/>
      <c r="D121" s="269"/>
      <c r="E121" s="269"/>
      <c r="F121" s="269"/>
      <c r="G121" s="269"/>
      <c r="H121" s="269"/>
      <c r="I121" s="269"/>
      <c r="J121" s="269"/>
      <c r="K121" s="267"/>
      <c r="L121" s="162"/>
      <c r="M121" s="154"/>
      <c r="N121" s="155"/>
      <c r="O121" s="155"/>
      <c r="P121" s="155"/>
      <c r="Q121" s="155"/>
      <c r="R121" s="159"/>
    </row>
    <row r="122" spans="1:18" ht="21.5" customHeight="1" x14ac:dyDescent="0.2">
      <c r="A122" s="270" t="s">
        <v>817</v>
      </c>
      <c r="B122" s="266"/>
      <c r="C122" s="269"/>
      <c r="D122" s="269"/>
      <c r="E122" s="269"/>
      <c r="F122" s="269"/>
      <c r="G122" s="269"/>
      <c r="H122" s="269"/>
      <c r="I122" s="269"/>
      <c r="J122" s="269"/>
      <c r="K122" s="267"/>
      <c r="L122" s="162"/>
      <c r="M122" s="154"/>
      <c r="N122" s="155"/>
      <c r="O122" s="155"/>
      <c r="P122" s="155"/>
      <c r="Q122" s="155"/>
      <c r="R122" s="159"/>
    </row>
    <row r="123" spans="1:18" ht="21.5" customHeight="1" x14ac:dyDescent="0.2">
      <c r="A123" s="145"/>
      <c r="B123" s="145" t="s">
        <v>818</v>
      </c>
      <c r="C123" s="145" t="s">
        <v>168</v>
      </c>
      <c r="D123" s="161"/>
      <c r="E123" s="161"/>
      <c r="F123" s="161"/>
      <c r="G123" s="161"/>
      <c r="H123" s="152">
        <f t="shared" ref="H123:H135" si="25">ROUNDDOWN(D123+(E123*$E$3)+(F123*$F$3)+(G123*$G$3),0)</f>
        <v>0</v>
      </c>
      <c r="I123" s="152"/>
      <c r="J123" s="161"/>
      <c r="K123" s="152">
        <f t="shared" ref="K123:K135" si="26">H123-I123-J123</f>
        <v>0</v>
      </c>
      <c r="L123" s="167"/>
      <c r="M123" s="154"/>
      <c r="N123" s="155"/>
      <c r="O123" s="155"/>
      <c r="P123" s="155"/>
      <c r="Q123" s="155"/>
      <c r="R123" s="159"/>
    </row>
    <row r="124" spans="1:18" ht="21.5" customHeight="1" x14ac:dyDescent="0.2">
      <c r="A124" s="145"/>
      <c r="B124" s="145" t="s">
        <v>819</v>
      </c>
      <c r="C124" s="145" t="s">
        <v>374</v>
      </c>
      <c r="D124" s="161"/>
      <c r="E124" s="161"/>
      <c r="F124" s="161"/>
      <c r="G124" s="161"/>
      <c r="H124" s="152">
        <f t="shared" si="25"/>
        <v>0</v>
      </c>
      <c r="I124" s="152"/>
      <c r="J124" s="161"/>
      <c r="K124" s="152">
        <f t="shared" si="26"/>
        <v>0</v>
      </c>
      <c r="L124" s="162"/>
      <c r="M124" s="154"/>
      <c r="N124" s="155"/>
      <c r="O124" s="155"/>
      <c r="P124" s="155"/>
      <c r="Q124" s="155"/>
      <c r="R124" s="159"/>
    </row>
    <row r="125" spans="1:18" ht="21.5" customHeight="1" x14ac:dyDescent="0.2">
      <c r="A125" s="145"/>
      <c r="B125" s="145" t="s">
        <v>820</v>
      </c>
      <c r="C125" s="145" t="s">
        <v>821</v>
      </c>
      <c r="D125" s="161"/>
      <c r="E125" s="161"/>
      <c r="F125" s="161"/>
      <c r="G125" s="161"/>
      <c r="H125" s="152">
        <f t="shared" si="25"/>
        <v>0</v>
      </c>
      <c r="I125" s="152"/>
      <c r="J125" s="161"/>
      <c r="K125" s="152">
        <f t="shared" si="26"/>
        <v>0</v>
      </c>
      <c r="L125" s="162"/>
      <c r="M125" s="154"/>
      <c r="N125" s="155"/>
      <c r="O125" s="155"/>
      <c r="P125" s="155"/>
      <c r="Q125" s="155"/>
      <c r="R125" s="159"/>
    </row>
    <row r="126" spans="1:18" ht="21.5" customHeight="1" x14ac:dyDescent="0.2">
      <c r="A126" s="145"/>
      <c r="B126" s="145" t="s">
        <v>822</v>
      </c>
      <c r="C126" s="145" t="s">
        <v>823</v>
      </c>
      <c r="D126" s="161"/>
      <c r="E126" s="161"/>
      <c r="F126" s="161"/>
      <c r="G126" s="161"/>
      <c r="H126" s="152">
        <f t="shared" si="25"/>
        <v>0</v>
      </c>
      <c r="I126" s="152"/>
      <c r="J126" s="161"/>
      <c r="K126" s="152">
        <f t="shared" si="26"/>
        <v>0</v>
      </c>
      <c r="L126" s="162"/>
      <c r="M126" s="154"/>
      <c r="N126" s="155"/>
      <c r="O126" s="155"/>
      <c r="P126" s="155"/>
      <c r="Q126" s="155"/>
      <c r="R126" s="159"/>
    </row>
    <row r="127" spans="1:18" ht="21.5" customHeight="1" x14ac:dyDescent="0.2">
      <c r="A127" s="145"/>
      <c r="B127" s="145" t="s">
        <v>824</v>
      </c>
      <c r="C127" s="145" t="s">
        <v>825</v>
      </c>
      <c r="D127" s="161"/>
      <c r="E127" s="161"/>
      <c r="F127" s="161"/>
      <c r="G127" s="161"/>
      <c r="H127" s="152">
        <f t="shared" si="25"/>
        <v>0</v>
      </c>
      <c r="I127" s="152"/>
      <c r="J127" s="161"/>
      <c r="K127" s="152">
        <f t="shared" si="26"/>
        <v>0</v>
      </c>
      <c r="L127" s="162"/>
      <c r="M127" s="154"/>
      <c r="N127" s="155"/>
      <c r="O127" s="155"/>
      <c r="P127" s="155"/>
      <c r="Q127" s="155"/>
      <c r="R127" s="159"/>
    </row>
    <row r="128" spans="1:18" ht="21.5" customHeight="1" x14ac:dyDescent="0.2">
      <c r="A128" s="145"/>
      <c r="B128" s="145" t="s">
        <v>826</v>
      </c>
      <c r="C128" s="145" t="s">
        <v>827</v>
      </c>
      <c r="D128" s="161"/>
      <c r="E128" s="161"/>
      <c r="F128" s="161"/>
      <c r="G128" s="161"/>
      <c r="H128" s="152">
        <f t="shared" si="25"/>
        <v>0</v>
      </c>
      <c r="I128" s="152"/>
      <c r="J128" s="161"/>
      <c r="K128" s="152">
        <f t="shared" si="26"/>
        <v>0</v>
      </c>
      <c r="L128" s="162"/>
      <c r="M128" s="154"/>
      <c r="N128" s="155"/>
      <c r="O128" s="155"/>
      <c r="P128" s="155"/>
      <c r="Q128" s="155"/>
      <c r="R128" s="159"/>
    </row>
    <row r="129" spans="1:18" ht="21.5" customHeight="1" x14ac:dyDescent="0.2">
      <c r="A129" s="145"/>
      <c r="B129" s="145" t="s">
        <v>828</v>
      </c>
      <c r="C129" s="145" t="s">
        <v>809</v>
      </c>
      <c r="D129" s="161"/>
      <c r="E129" s="161"/>
      <c r="F129" s="161"/>
      <c r="G129" s="161"/>
      <c r="H129" s="152">
        <f t="shared" si="25"/>
        <v>0</v>
      </c>
      <c r="I129" s="152"/>
      <c r="J129" s="161"/>
      <c r="K129" s="152">
        <f t="shared" si="26"/>
        <v>0</v>
      </c>
      <c r="L129" s="162"/>
      <c r="M129" s="154"/>
      <c r="N129" s="155"/>
      <c r="O129" s="155"/>
      <c r="P129" s="155"/>
      <c r="Q129" s="155"/>
      <c r="R129" s="159"/>
    </row>
    <row r="130" spans="1:18" ht="21.5" customHeight="1" x14ac:dyDescent="0.2">
      <c r="A130" s="145"/>
      <c r="B130" s="164" t="s">
        <v>829</v>
      </c>
      <c r="C130" s="145" t="s">
        <v>830</v>
      </c>
      <c r="D130" s="165"/>
      <c r="E130" s="165"/>
      <c r="F130" s="165"/>
      <c r="G130" s="165"/>
      <c r="H130" s="166">
        <f t="shared" si="25"/>
        <v>0</v>
      </c>
      <c r="I130" s="166"/>
      <c r="J130" s="165"/>
      <c r="K130" s="166">
        <f t="shared" si="26"/>
        <v>0</v>
      </c>
      <c r="L130" s="162"/>
      <c r="M130" s="154"/>
      <c r="N130" s="155"/>
      <c r="O130" s="155"/>
      <c r="P130" s="155"/>
      <c r="Q130" s="155"/>
      <c r="R130" s="159"/>
    </row>
    <row r="131" spans="1:18" ht="21.5" customHeight="1" x14ac:dyDescent="0.2">
      <c r="A131" s="145"/>
      <c r="B131" s="145" t="s">
        <v>831</v>
      </c>
      <c r="C131" s="145" t="s">
        <v>832</v>
      </c>
      <c r="D131" s="161"/>
      <c r="E131" s="161"/>
      <c r="F131" s="161"/>
      <c r="G131" s="161"/>
      <c r="H131" s="152">
        <f t="shared" si="25"/>
        <v>0</v>
      </c>
      <c r="I131" s="152"/>
      <c r="J131" s="161"/>
      <c r="K131" s="152">
        <f t="shared" si="26"/>
        <v>0</v>
      </c>
      <c r="L131" s="162"/>
      <c r="M131" s="154"/>
      <c r="N131" s="155"/>
      <c r="O131" s="155"/>
      <c r="P131" s="155"/>
      <c r="Q131" s="155"/>
      <c r="R131" s="159"/>
    </row>
    <row r="132" spans="1:18" ht="21.5" customHeight="1" x14ac:dyDescent="0.2">
      <c r="A132" s="145"/>
      <c r="B132" s="145" t="s">
        <v>833</v>
      </c>
      <c r="C132" s="145" t="s">
        <v>834</v>
      </c>
      <c r="D132" s="161"/>
      <c r="E132" s="161"/>
      <c r="F132" s="161"/>
      <c r="G132" s="161"/>
      <c r="H132" s="152">
        <f t="shared" si="25"/>
        <v>0</v>
      </c>
      <c r="I132" s="152"/>
      <c r="J132" s="161"/>
      <c r="K132" s="152">
        <f t="shared" si="26"/>
        <v>0</v>
      </c>
      <c r="L132" s="162"/>
      <c r="M132" s="154"/>
      <c r="N132" s="155"/>
      <c r="O132" s="155"/>
      <c r="P132" s="155"/>
      <c r="Q132" s="155"/>
      <c r="R132" s="159"/>
    </row>
    <row r="133" spans="1:18" ht="21.5" customHeight="1" x14ac:dyDescent="0.2">
      <c r="A133" s="145"/>
      <c r="B133" s="145" t="s">
        <v>835</v>
      </c>
      <c r="C133" s="145" t="s">
        <v>836</v>
      </c>
      <c r="D133" s="161"/>
      <c r="E133" s="161"/>
      <c r="F133" s="161"/>
      <c r="G133" s="161"/>
      <c r="H133" s="152">
        <f t="shared" si="25"/>
        <v>0</v>
      </c>
      <c r="I133" s="152"/>
      <c r="J133" s="161"/>
      <c r="K133" s="152">
        <f t="shared" si="26"/>
        <v>0</v>
      </c>
      <c r="L133" s="162"/>
      <c r="M133" s="154"/>
      <c r="N133" s="155"/>
      <c r="O133" s="155"/>
      <c r="P133" s="155"/>
      <c r="Q133" s="155"/>
      <c r="R133" s="159"/>
    </row>
    <row r="134" spans="1:18" ht="21.5" customHeight="1" x14ac:dyDescent="0.2">
      <c r="A134" s="145"/>
      <c r="B134" s="145" t="s">
        <v>837</v>
      </c>
      <c r="C134" s="145" t="s">
        <v>756</v>
      </c>
      <c r="D134" s="161"/>
      <c r="E134" s="161"/>
      <c r="F134" s="161"/>
      <c r="G134" s="161"/>
      <c r="H134" s="152">
        <f t="shared" si="25"/>
        <v>0</v>
      </c>
      <c r="I134" s="152"/>
      <c r="J134" s="161"/>
      <c r="K134" s="152">
        <f t="shared" si="26"/>
        <v>0</v>
      </c>
      <c r="L134" s="162"/>
      <c r="M134" s="154"/>
      <c r="N134" s="155"/>
      <c r="O134" s="155"/>
      <c r="P134" s="155"/>
      <c r="Q134" s="155"/>
      <c r="R134" s="159"/>
    </row>
    <row r="135" spans="1:18" ht="21.5" customHeight="1" x14ac:dyDescent="0.2">
      <c r="A135" s="145"/>
      <c r="B135" s="145" t="s">
        <v>838</v>
      </c>
      <c r="C135" s="145" t="s">
        <v>839</v>
      </c>
      <c r="D135" s="161"/>
      <c r="E135" s="161"/>
      <c r="F135" s="161"/>
      <c r="G135" s="161"/>
      <c r="H135" s="152">
        <f t="shared" si="25"/>
        <v>0</v>
      </c>
      <c r="I135" s="152"/>
      <c r="J135" s="161"/>
      <c r="K135" s="152">
        <f t="shared" si="26"/>
        <v>0</v>
      </c>
      <c r="L135" s="162"/>
      <c r="M135" s="154"/>
      <c r="N135" s="155"/>
      <c r="O135" s="155"/>
      <c r="P135" s="155"/>
      <c r="Q135" s="155"/>
      <c r="R135" s="159"/>
    </row>
    <row r="136" spans="1:18" ht="21.5" customHeight="1" x14ac:dyDescent="0.2">
      <c r="A136" s="270" t="s">
        <v>840</v>
      </c>
      <c r="B136" s="266"/>
      <c r="C136" s="267"/>
      <c r="D136" s="152">
        <f t="shared" ref="D136:K136" si="27">SUM(D123:D135)</f>
        <v>0</v>
      </c>
      <c r="E136" s="152">
        <f t="shared" si="27"/>
        <v>0</v>
      </c>
      <c r="F136" s="152">
        <f t="shared" si="27"/>
        <v>0</v>
      </c>
      <c r="G136" s="152">
        <f t="shared" si="27"/>
        <v>0</v>
      </c>
      <c r="H136" s="152">
        <f t="shared" si="27"/>
        <v>0</v>
      </c>
      <c r="I136" s="152">
        <f t="shared" si="27"/>
        <v>0</v>
      </c>
      <c r="J136" s="152">
        <f t="shared" si="27"/>
        <v>0</v>
      </c>
      <c r="K136" s="152">
        <f t="shared" si="27"/>
        <v>0</v>
      </c>
      <c r="L136" s="162"/>
      <c r="M136" s="154"/>
      <c r="N136" s="155"/>
      <c r="O136" s="155"/>
      <c r="P136" s="155"/>
      <c r="Q136" s="155"/>
      <c r="R136" s="159"/>
    </row>
    <row r="137" spans="1:18" ht="21.5" customHeight="1" x14ac:dyDescent="0.2">
      <c r="A137" s="270"/>
      <c r="B137" s="266"/>
      <c r="C137" s="269"/>
      <c r="D137" s="269"/>
      <c r="E137" s="269"/>
      <c r="F137" s="269"/>
      <c r="G137" s="269"/>
      <c r="H137" s="269"/>
      <c r="I137" s="269"/>
      <c r="J137" s="269"/>
      <c r="K137" s="267"/>
      <c r="L137" s="162"/>
      <c r="M137" s="154"/>
      <c r="N137" s="155"/>
      <c r="O137" s="155"/>
      <c r="P137" s="155"/>
      <c r="Q137" s="155"/>
      <c r="R137" s="159"/>
    </row>
    <row r="138" spans="1:18" ht="21.5" customHeight="1" x14ac:dyDescent="0.2">
      <c r="A138" s="270" t="s">
        <v>841</v>
      </c>
      <c r="B138" s="266"/>
      <c r="C138" s="269"/>
      <c r="D138" s="269"/>
      <c r="E138" s="269"/>
      <c r="F138" s="269"/>
      <c r="G138" s="269"/>
      <c r="H138" s="269"/>
      <c r="I138" s="269"/>
      <c r="J138" s="269"/>
      <c r="K138" s="267"/>
      <c r="L138" s="162"/>
      <c r="M138" s="154"/>
      <c r="N138" s="155"/>
      <c r="O138" s="155"/>
      <c r="P138" s="155"/>
      <c r="Q138" s="155"/>
      <c r="R138" s="159"/>
    </row>
    <row r="139" spans="1:18" ht="21.5" customHeight="1" x14ac:dyDescent="0.2">
      <c r="A139" s="145"/>
      <c r="B139" s="145" t="s">
        <v>842</v>
      </c>
      <c r="C139" s="145" t="s">
        <v>843</v>
      </c>
      <c r="D139" s="161"/>
      <c r="E139" s="161"/>
      <c r="F139" s="161"/>
      <c r="G139" s="161"/>
      <c r="H139" s="152">
        <f t="shared" ref="H139:H150" si="28">ROUNDDOWN(D139+(E139*$E$3)+(F139*$F$3)+(G139*$G$3),0)</f>
        <v>0</v>
      </c>
      <c r="I139" s="152"/>
      <c r="J139" s="161"/>
      <c r="K139" s="152">
        <f t="shared" ref="K139:K150" si="29">H139-I139-J139</f>
        <v>0</v>
      </c>
      <c r="L139" s="162"/>
      <c r="M139" s="154"/>
      <c r="N139" s="155"/>
      <c r="O139" s="155"/>
      <c r="P139" s="155"/>
      <c r="Q139" s="155"/>
      <c r="R139" s="159"/>
    </row>
    <row r="140" spans="1:18" ht="21.5" customHeight="1" x14ac:dyDescent="0.2">
      <c r="A140" s="145"/>
      <c r="B140" s="145" t="s">
        <v>844</v>
      </c>
      <c r="C140" s="145" t="s">
        <v>845</v>
      </c>
      <c r="D140" s="161"/>
      <c r="E140" s="161"/>
      <c r="F140" s="161"/>
      <c r="G140" s="161"/>
      <c r="H140" s="152">
        <f t="shared" si="28"/>
        <v>0</v>
      </c>
      <c r="I140" s="152"/>
      <c r="J140" s="161"/>
      <c r="K140" s="152">
        <f t="shared" si="29"/>
        <v>0</v>
      </c>
      <c r="L140" s="162"/>
      <c r="M140" s="154"/>
      <c r="N140" s="155"/>
      <c r="O140" s="155"/>
      <c r="P140" s="155"/>
      <c r="Q140" s="155"/>
      <c r="R140" s="159"/>
    </row>
    <row r="141" spans="1:18" ht="21.5" customHeight="1" x14ac:dyDescent="0.2">
      <c r="A141" s="145"/>
      <c r="B141" s="164" t="s">
        <v>846</v>
      </c>
      <c r="C141" s="145" t="s">
        <v>847</v>
      </c>
      <c r="D141" s="165"/>
      <c r="E141" s="165"/>
      <c r="F141" s="165"/>
      <c r="G141" s="165"/>
      <c r="H141" s="166">
        <f t="shared" si="28"/>
        <v>0</v>
      </c>
      <c r="I141" s="166"/>
      <c r="J141" s="165"/>
      <c r="K141" s="166">
        <f t="shared" si="29"/>
        <v>0</v>
      </c>
      <c r="L141" s="162"/>
      <c r="M141" s="154"/>
      <c r="N141" s="155"/>
      <c r="O141" s="155"/>
      <c r="P141" s="155"/>
      <c r="Q141" s="155"/>
      <c r="R141" s="159"/>
    </row>
    <row r="142" spans="1:18" ht="21.5" customHeight="1" x14ac:dyDescent="0.2">
      <c r="A142" s="145"/>
      <c r="B142" s="145" t="s">
        <v>848</v>
      </c>
      <c r="C142" s="145" t="s">
        <v>849</v>
      </c>
      <c r="D142" s="161"/>
      <c r="E142" s="161"/>
      <c r="F142" s="161"/>
      <c r="G142" s="161"/>
      <c r="H142" s="152">
        <f t="shared" si="28"/>
        <v>0</v>
      </c>
      <c r="I142" s="152"/>
      <c r="J142" s="161"/>
      <c r="K142" s="152">
        <f t="shared" si="29"/>
        <v>0</v>
      </c>
      <c r="L142" s="162"/>
      <c r="M142" s="154"/>
      <c r="N142" s="155"/>
      <c r="O142" s="155"/>
      <c r="P142" s="155"/>
      <c r="Q142" s="155"/>
      <c r="R142" s="159"/>
    </row>
    <row r="143" spans="1:18" ht="21.5" customHeight="1" x14ac:dyDescent="0.2">
      <c r="A143" s="145"/>
      <c r="B143" s="145" t="s">
        <v>850</v>
      </c>
      <c r="C143" s="145" t="s">
        <v>851</v>
      </c>
      <c r="D143" s="161"/>
      <c r="E143" s="161"/>
      <c r="F143" s="161"/>
      <c r="G143" s="161"/>
      <c r="H143" s="152">
        <f t="shared" si="28"/>
        <v>0</v>
      </c>
      <c r="I143" s="152"/>
      <c r="J143" s="161"/>
      <c r="K143" s="152">
        <f t="shared" si="29"/>
        <v>0</v>
      </c>
      <c r="L143" s="162"/>
      <c r="M143" s="154"/>
      <c r="N143" s="155"/>
      <c r="O143" s="155"/>
      <c r="P143" s="155"/>
      <c r="Q143" s="155"/>
      <c r="R143" s="159"/>
    </row>
    <row r="144" spans="1:18" ht="21.5" customHeight="1" x14ac:dyDescent="0.2">
      <c r="A144" s="145"/>
      <c r="B144" s="145" t="s">
        <v>852</v>
      </c>
      <c r="C144" s="145" t="s">
        <v>853</v>
      </c>
      <c r="D144" s="161"/>
      <c r="E144" s="161"/>
      <c r="F144" s="161"/>
      <c r="G144" s="161"/>
      <c r="H144" s="152">
        <f t="shared" si="28"/>
        <v>0</v>
      </c>
      <c r="I144" s="152"/>
      <c r="J144" s="161"/>
      <c r="K144" s="152">
        <f t="shared" si="29"/>
        <v>0</v>
      </c>
      <c r="L144" s="162"/>
      <c r="M144" s="154"/>
      <c r="N144" s="155"/>
      <c r="O144" s="155"/>
      <c r="P144" s="155"/>
      <c r="Q144" s="155"/>
      <c r="R144" s="159"/>
    </row>
    <row r="145" spans="1:18" ht="21.5" customHeight="1" x14ac:dyDescent="0.2">
      <c r="A145" s="145"/>
      <c r="B145" s="145" t="s">
        <v>854</v>
      </c>
      <c r="C145" s="145" t="s">
        <v>855</v>
      </c>
      <c r="D145" s="161"/>
      <c r="E145" s="161"/>
      <c r="F145" s="161"/>
      <c r="G145" s="161"/>
      <c r="H145" s="152">
        <f t="shared" si="28"/>
        <v>0</v>
      </c>
      <c r="I145" s="152"/>
      <c r="J145" s="161"/>
      <c r="K145" s="152">
        <f t="shared" si="29"/>
        <v>0</v>
      </c>
      <c r="L145" s="162"/>
      <c r="M145" s="154"/>
      <c r="N145" s="155"/>
      <c r="O145" s="155"/>
      <c r="P145" s="155"/>
      <c r="Q145" s="155"/>
      <c r="R145" s="159"/>
    </row>
    <row r="146" spans="1:18" ht="21.5" customHeight="1" x14ac:dyDescent="0.2">
      <c r="A146" s="145"/>
      <c r="B146" s="145" t="s">
        <v>856</v>
      </c>
      <c r="C146" s="145" t="s">
        <v>857</v>
      </c>
      <c r="D146" s="161"/>
      <c r="E146" s="161"/>
      <c r="F146" s="161"/>
      <c r="G146" s="161"/>
      <c r="H146" s="152">
        <f t="shared" si="28"/>
        <v>0</v>
      </c>
      <c r="I146" s="152"/>
      <c r="J146" s="161"/>
      <c r="K146" s="152">
        <f t="shared" si="29"/>
        <v>0</v>
      </c>
      <c r="L146" s="162"/>
      <c r="M146" s="154"/>
      <c r="N146" s="155"/>
      <c r="O146" s="155"/>
      <c r="P146" s="155"/>
      <c r="Q146" s="155"/>
      <c r="R146" s="159"/>
    </row>
    <row r="147" spans="1:18" ht="21.5" customHeight="1" x14ac:dyDescent="0.2">
      <c r="A147" s="145"/>
      <c r="B147" s="145" t="s">
        <v>858</v>
      </c>
      <c r="C147" s="145" t="s">
        <v>380</v>
      </c>
      <c r="D147" s="161"/>
      <c r="E147" s="161"/>
      <c r="F147" s="161"/>
      <c r="G147" s="161"/>
      <c r="H147" s="152">
        <f t="shared" si="28"/>
        <v>0</v>
      </c>
      <c r="I147" s="152"/>
      <c r="J147" s="161"/>
      <c r="K147" s="152">
        <f t="shared" si="29"/>
        <v>0</v>
      </c>
      <c r="L147" s="162"/>
      <c r="M147" s="154"/>
      <c r="N147" s="155"/>
      <c r="O147" s="155"/>
      <c r="P147" s="155"/>
      <c r="Q147" s="155"/>
      <c r="R147" s="159"/>
    </row>
    <row r="148" spans="1:18" ht="21.5" customHeight="1" x14ac:dyDescent="0.2">
      <c r="A148" s="145"/>
      <c r="B148" s="145" t="s">
        <v>859</v>
      </c>
      <c r="C148" s="145" t="s">
        <v>860</v>
      </c>
      <c r="D148" s="161"/>
      <c r="E148" s="161"/>
      <c r="F148" s="161"/>
      <c r="G148" s="161"/>
      <c r="H148" s="152">
        <f t="shared" si="28"/>
        <v>0</v>
      </c>
      <c r="I148" s="152"/>
      <c r="J148" s="161"/>
      <c r="K148" s="152">
        <f t="shared" si="29"/>
        <v>0</v>
      </c>
      <c r="L148" s="162"/>
      <c r="M148" s="154"/>
      <c r="N148" s="155"/>
      <c r="O148" s="155"/>
      <c r="P148" s="155"/>
      <c r="Q148" s="155"/>
      <c r="R148" s="159"/>
    </row>
    <row r="149" spans="1:18" ht="21.5" customHeight="1" x14ac:dyDescent="0.2">
      <c r="A149" s="145"/>
      <c r="B149" s="145" t="s">
        <v>861</v>
      </c>
      <c r="C149" s="145" t="s">
        <v>862</v>
      </c>
      <c r="D149" s="161"/>
      <c r="E149" s="161"/>
      <c r="F149" s="161"/>
      <c r="G149" s="161"/>
      <c r="H149" s="152">
        <f t="shared" si="28"/>
        <v>0</v>
      </c>
      <c r="I149" s="152"/>
      <c r="J149" s="161"/>
      <c r="K149" s="152">
        <f t="shared" si="29"/>
        <v>0</v>
      </c>
      <c r="L149" s="162"/>
      <c r="M149" s="154"/>
      <c r="N149" s="155"/>
      <c r="O149" s="155"/>
      <c r="P149" s="155"/>
      <c r="Q149" s="155"/>
      <c r="R149" s="159"/>
    </row>
    <row r="150" spans="1:18" ht="21.5" customHeight="1" x14ac:dyDescent="0.2">
      <c r="A150" s="145"/>
      <c r="B150" s="145" t="s">
        <v>863</v>
      </c>
      <c r="C150" s="145" t="s">
        <v>756</v>
      </c>
      <c r="D150" s="161"/>
      <c r="E150" s="161"/>
      <c r="F150" s="161"/>
      <c r="G150" s="161"/>
      <c r="H150" s="152">
        <f t="shared" si="28"/>
        <v>0</v>
      </c>
      <c r="I150" s="152"/>
      <c r="J150" s="161"/>
      <c r="K150" s="152">
        <f t="shared" si="29"/>
        <v>0</v>
      </c>
      <c r="L150" s="162"/>
      <c r="M150" s="154"/>
      <c r="N150" s="155"/>
      <c r="O150" s="155"/>
      <c r="P150" s="155"/>
      <c r="Q150" s="155"/>
      <c r="R150" s="159"/>
    </row>
    <row r="151" spans="1:18" ht="21.5" customHeight="1" x14ac:dyDescent="0.2">
      <c r="A151" s="270" t="s">
        <v>864</v>
      </c>
      <c r="B151" s="266"/>
      <c r="C151" s="267"/>
      <c r="D151" s="152">
        <f t="shared" ref="D151:K151" si="30">SUM(D139:D150)</f>
        <v>0</v>
      </c>
      <c r="E151" s="152">
        <f t="shared" si="30"/>
        <v>0</v>
      </c>
      <c r="F151" s="152">
        <f t="shared" si="30"/>
        <v>0</v>
      </c>
      <c r="G151" s="152">
        <f t="shared" si="30"/>
        <v>0</v>
      </c>
      <c r="H151" s="152">
        <f t="shared" si="30"/>
        <v>0</v>
      </c>
      <c r="I151" s="152">
        <f t="shared" si="30"/>
        <v>0</v>
      </c>
      <c r="J151" s="152">
        <f t="shared" si="30"/>
        <v>0</v>
      </c>
      <c r="K151" s="152">
        <f t="shared" si="30"/>
        <v>0</v>
      </c>
      <c r="L151" s="162"/>
      <c r="M151" s="154"/>
      <c r="N151" s="155"/>
      <c r="O151" s="155"/>
      <c r="P151" s="155"/>
      <c r="Q151" s="155"/>
      <c r="R151" s="159"/>
    </row>
    <row r="152" spans="1:18" ht="21.5" customHeight="1" x14ac:dyDescent="0.2">
      <c r="A152" s="270"/>
      <c r="B152" s="266"/>
      <c r="C152" s="269"/>
      <c r="D152" s="269"/>
      <c r="E152" s="269"/>
      <c r="F152" s="269"/>
      <c r="G152" s="269"/>
      <c r="H152" s="269"/>
      <c r="I152" s="269"/>
      <c r="J152" s="269"/>
      <c r="K152" s="267"/>
      <c r="L152" s="162"/>
      <c r="M152" s="154"/>
      <c r="N152" s="155"/>
      <c r="O152" s="155"/>
      <c r="P152" s="155"/>
      <c r="Q152" s="155"/>
      <c r="R152" s="159"/>
    </row>
    <row r="153" spans="1:18" ht="21.5" customHeight="1" x14ac:dyDescent="0.2">
      <c r="A153" s="270" t="s">
        <v>865</v>
      </c>
      <c r="B153" s="266"/>
      <c r="C153" s="269"/>
      <c r="D153" s="269"/>
      <c r="E153" s="269"/>
      <c r="F153" s="269"/>
      <c r="G153" s="269"/>
      <c r="H153" s="269"/>
      <c r="I153" s="269"/>
      <c r="J153" s="269"/>
      <c r="K153" s="267"/>
      <c r="L153" s="162"/>
      <c r="M153" s="154"/>
      <c r="N153" s="155"/>
      <c r="O153" s="155"/>
      <c r="P153" s="155"/>
      <c r="Q153" s="155"/>
      <c r="R153" s="159"/>
    </row>
    <row r="154" spans="1:18" ht="21.5" customHeight="1" x14ac:dyDescent="0.2">
      <c r="A154" s="145"/>
      <c r="B154" s="145" t="s">
        <v>866</v>
      </c>
      <c r="C154" s="145" t="s">
        <v>867</v>
      </c>
      <c r="D154" s="161"/>
      <c r="E154" s="161"/>
      <c r="F154" s="161"/>
      <c r="G154" s="161"/>
      <c r="H154" s="152">
        <f>ROUNDDOWN(D154+(E154*$E$3)+(F154*$F$3)+(G154*$G$3),0)</f>
        <v>0</v>
      </c>
      <c r="I154" s="161"/>
      <c r="J154" s="161"/>
      <c r="K154" s="152">
        <f>H154-I154-J154</f>
        <v>0</v>
      </c>
      <c r="L154" s="160" t="s">
        <v>677</v>
      </c>
      <c r="M154" s="154"/>
      <c r="N154" s="155"/>
      <c r="O154" s="155"/>
      <c r="P154" s="155"/>
      <c r="Q154" s="155"/>
      <c r="R154" s="159"/>
    </row>
    <row r="155" spans="1:18" ht="21.5" customHeight="1" x14ac:dyDescent="0.2">
      <c r="A155" s="270" t="s">
        <v>868</v>
      </c>
      <c r="B155" s="266"/>
      <c r="C155" s="267"/>
      <c r="D155" s="166">
        <f t="shared" ref="D155:K155" si="31">SUM(D154:D154)</f>
        <v>0</v>
      </c>
      <c r="E155" s="166">
        <f t="shared" si="31"/>
        <v>0</v>
      </c>
      <c r="F155" s="166">
        <f t="shared" si="31"/>
        <v>0</v>
      </c>
      <c r="G155" s="166">
        <f t="shared" si="31"/>
        <v>0</v>
      </c>
      <c r="H155" s="166">
        <f t="shared" si="31"/>
        <v>0</v>
      </c>
      <c r="I155" s="166">
        <f t="shared" si="31"/>
        <v>0</v>
      </c>
      <c r="J155" s="166">
        <f t="shared" si="31"/>
        <v>0</v>
      </c>
      <c r="K155" s="166">
        <f t="shared" si="31"/>
        <v>0</v>
      </c>
      <c r="L155" s="162"/>
      <c r="M155" s="154"/>
      <c r="N155" s="155"/>
      <c r="O155" s="155"/>
      <c r="P155" s="155"/>
      <c r="Q155" s="155"/>
      <c r="R155" s="159"/>
    </row>
    <row r="156" spans="1:18" ht="21.5" customHeight="1" x14ac:dyDescent="0.2">
      <c r="A156" s="268"/>
      <c r="B156" s="276"/>
      <c r="C156" s="276"/>
      <c r="D156" s="276"/>
      <c r="E156" s="276"/>
      <c r="F156" s="276"/>
      <c r="G156" s="276"/>
      <c r="H156" s="276"/>
      <c r="I156" s="266"/>
      <c r="J156" s="269"/>
      <c r="K156" s="267"/>
      <c r="L156" s="162"/>
      <c r="M156" s="154"/>
      <c r="N156" s="155"/>
      <c r="O156" s="155"/>
      <c r="P156" s="155"/>
      <c r="Q156" s="155"/>
      <c r="R156" s="159"/>
    </row>
    <row r="157" spans="1:18" ht="21.5" customHeight="1" x14ac:dyDescent="0.2">
      <c r="A157" s="265" t="s">
        <v>476</v>
      </c>
      <c r="B157" s="266"/>
      <c r="C157" s="267"/>
      <c r="D157" s="168">
        <f t="shared" ref="D157:K157" si="32">D62+D79+D86+D93+D99+D106+D115+D120+D136+D151+D155</f>
        <v>0</v>
      </c>
      <c r="E157" s="168">
        <f t="shared" si="32"/>
        <v>0</v>
      </c>
      <c r="F157" s="168">
        <f t="shared" si="32"/>
        <v>0</v>
      </c>
      <c r="G157" s="168">
        <f t="shared" si="32"/>
        <v>0</v>
      </c>
      <c r="H157" s="168">
        <f t="shared" si="32"/>
        <v>0</v>
      </c>
      <c r="I157" s="168">
        <f t="shared" si="32"/>
        <v>0</v>
      </c>
      <c r="J157" s="168">
        <f t="shared" si="32"/>
        <v>0</v>
      </c>
      <c r="K157" s="168">
        <f t="shared" si="32"/>
        <v>0</v>
      </c>
      <c r="L157" s="162"/>
      <c r="M157" s="154"/>
      <c r="N157" s="155"/>
      <c r="O157" s="155"/>
      <c r="P157" s="155"/>
      <c r="Q157" s="155"/>
      <c r="R157" s="159"/>
    </row>
    <row r="158" spans="1:18" ht="21.5" customHeight="1" x14ac:dyDescent="0.2">
      <c r="A158" s="268"/>
      <c r="B158" s="276"/>
      <c r="C158" s="276"/>
      <c r="D158" s="276"/>
      <c r="E158" s="276"/>
      <c r="F158" s="276"/>
      <c r="G158" s="276"/>
      <c r="H158" s="276"/>
      <c r="I158" s="266"/>
      <c r="J158" s="269"/>
      <c r="K158" s="267"/>
      <c r="L158" s="162"/>
      <c r="M158" s="154"/>
      <c r="N158" s="155"/>
      <c r="O158" s="155"/>
      <c r="P158" s="155"/>
      <c r="Q158" s="155"/>
      <c r="R158" s="159"/>
    </row>
    <row r="159" spans="1:18" ht="21.5" customHeight="1" x14ac:dyDescent="0.2">
      <c r="A159" s="270" t="s">
        <v>869</v>
      </c>
      <c r="B159" s="276"/>
      <c r="C159" s="276"/>
      <c r="D159" s="276"/>
      <c r="E159" s="276"/>
      <c r="F159" s="276"/>
      <c r="G159" s="276"/>
      <c r="H159" s="276"/>
      <c r="I159" s="276"/>
      <c r="J159" s="276"/>
      <c r="K159" s="277"/>
      <c r="L159" s="162"/>
      <c r="M159" s="154"/>
      <c r="N159" s="155"/>
      <c r="O159" s="155"/>
      <c r="P159" s="155"/>
      <c r="Q159" s="155"/>
      <c r="R159" s="159"/>
    </row>
    <row r="160" spans="1:18" ht="21.5" customHeight="1" x14ac:dyDescent="0.2">
      <c r="A160" s="145"/>
      <c r="B160" s="145" t="s">
        <v>870</v>
      </c>
      <c r="C160" s="145" t="s">
        <v>479</v>
      </c>
      <c r="D160" s="161"/>
      <c r="E160" s="161"/>
      <c r="F160" s="161"/>
      <c r="G160" s="161"/>
      <c r="H160" s="152">
        <f t="shared" ref="H160:H166" si="33">ROUNDDOWN(D160+(E160*$E$3)+(F160*$F$3)+(G160*$G$3),0)</f>
        <v>0</v>
      </c>
      <c r="I160" s="152"/>
      <c r="J160" s="161"/>
      <c r="K160" s="152">
        <f t="shared" ref="K160:K166" si="34">H160-I160-J160</f>
        <v>0</v>
      </c>
      <c r="L160" s="162"/>
      <c r="M160" s="154"/>
      <c r="N160" s="155"/>
      <c r="O160" s="155"/>
      <c r="P160" s="155"/>
      <c r="Q160" s="155"/>
      <c r="R160" s="159"/>
    </row>
    <row r="161" spans="1:18" ht="21.5" customHeight="1" x14ac:dyDescent="0.2">
      <c r="A161" s="145"/>
      <c r="B161" s="145" t="s">
        <v>871</v>
      </c>
      <c r="C161" s="145" t="s">
        <v>481</v>
      </c>
      <c r="D161" s="161"/>
      <c r="E161" s="161"/>
      <c r="F161" s="161"/>
      <c r="G161" s="161"/>
      <c r="H161" s="152">
        <f t="shared" si="33"/>
        <v>0</v>
      </c>
      <c r="I161" s="152"/>
      <c r="J161" s="161"/>
      <c r="K161" s="152">
        <f t="shared" si="34"/>
        <v>0</v>
      </c>
      <c r="L161" s="162"/>
      <c r="M161" s="154"/>
      <c r="N161" s="155"/>
      <c r="O161" s="155"/>
      <c r="P161" s="155"/>
      <c r="Q161" s="155"/>
      <c r="R161" s="159"/>
    </row>
    <row r="162" spans="1:18" ht="21.5" customHeight="1" x14ac:dyDescent="0.2">
      <c r="A162" s="145"/>
      <c r="B162" s="145" t="s">
        <v>872</v>
      </c>
      <c r="C162" s="145" t="s">
        <v>873</v>
      </c>
      <c r="D162" s="161"/>
      <c r="E162" s="161"/>
      <c r="F162" s="161"/>
      <c r="G162" s="161"/>
      <c r="H162" s="152">
        <f t="shared" si="33"/>
        <v>0</v>
      </c>
      <c r="I162" s="152"/>
      <c r="J162" s="161"/>
      <c r="K162" s="152">
        <f t="shared" si="34"/>
        <v>0</v>
      </c>
      <c r="L162" s="162"/>
      <c r="M162" s="154"/>
      <c r="N162" s="155"/>
      <c r="O162" s="155"/>
      <c r="P162" s="155"/>
      <c r="Q162" s="155"/>
      <c r="R162" s="159"/>
    </row>
    <row r="163" spans="1:18" ht="21.5" customHeight="1" x14ac:dyDescent="0.2">
      <c r="A163" s="145"/>
      <c r="B163" s="164" t="s">
        <v>874</v>
      </c>
      <c r="C163" s="145" t="s">
        <v>875</v>
      </c>
      <c r="D163" s="165"/>
      <c r="E163" s="165"/>
      <c r="F163" s="165"/>
      <c r="G163" s="165"/>
      <c r="H163" s="166">
        <f t="shared" si="33"/>
        <v>0</v>
      </c>
      <c r="I163" s="166"/>
      <c r="J163" s="165"/>
      <c r="K163" s="166">
        <f t="shared" si="34"/>
        <v>0</v>
      </c>
      <c r="L163" s="162"/>
      <c r="M163" s="154"/>
      <c r="N163" s="155"/>
      <c r="O163" s="155"/>
      <c r="P163" s="155"/>
      <c r="Q163" s="155"/>
      <c r="R163" s="159"/>
    </row>
    <row r="164" spans="1:18" ht="21.5" customHeight="1" x14ac:dyDescent="0.2">
      <c r="A164" s="145"/>
      <c r="B164" s="164" t="s">
        <v>876</v>
      </c>
      <c r="C164" s="145" t="s">
        <v>485</v>
      </c>
      <c r="D164" s="165"/>
      <c r="E164" s="165"/>
      <c r="F164" s="165"/>
      <c r="G164" s="165"/>
      <c r="H164" s="166">
        <f t="shared" si="33"/>
        <v>0</v>
      </c>
      <c r="I164" s="166"/>
      <c r="J164" s="165"/>
      <c r="K164" s="166">
        <f t="shared" si="34"/>
        <v>0</v>
      </c>
      <c r="L164" s="162"/>
      <c r="M164" s="154"/>
      <c r="N164" s="155"/>
      <c r="O164" s="155"/>
      <c r="P164" s="155"/>
      <c r="Q164" s="155"/>
      <c r="R164" s="159"/>
    </row>
    <row r="165" spans="1:18" ht="21.5" customHeight="1" x14ac:dyDescent="0.2">
      <c r="A165" s="145"/>
      <c r="B165" s="164" t="s">
        <v>877</v>
      </c>
      <c r="C165" s="145" t="s">
        <v>756</v>
      </c>
      <c r="D165" s="165"/>
      <c r="E165" s="165"/>
      <c r="F165" s="165"/>
      <c r="G165" s="165"/>
      <c r="H165" s="166">
        <f t="shared" si="33"/>
        <v>0</v>
      </c>
      <c r="I165" s="166"/>
      <c r="J165" s="165"/>
      <c r="K165" s="166">
        <f t="shared" si="34"/>
        <v>0</v>
      </c>
      <c r="L165" s="162"/>
      <c r="M165" s="154"/>
      <c r="N165" s="155"/>
      <c r="O165" s="155"/>
      <c r="P165" s="155"/>
      <c r="Q165" s="155"/>
      <c r="R165" s="159"/>
    </row>
    <row r="166" spans="1:18" ht="21.5" customHeight="1" x14ac:dyDescent="0.2">
      <c r="A166" s="145"/>
      <c r="B166" s="145" t="s">
        <v>878</v>
      </c>
      <c r="C166" s="145" t="s">
        <v>879</v>
      </c>
      <c r="D166" s="161"/>
      <c r="E166" s="161"/>
      <c r="F166" s="161"/>
      <c r="G166" s="161"/>
      <c r="H166" s="152">
        <f t="shared" si="33"/>
        <v>0</v>
      </c>
      <c r="I166" s="152"/>
      <c r="J166" s="161"/>
      <c r="K166" s="152">
        <f t="shared" si="34"/>
        <v>0</v>
      </c>
      <c r="L166" s="162"/>
      <c r="M166" s="154"/>
      <c r="N166" s="155"/>
      <c r="O166" s="155"/>
      <c r="P166" s="155"/>
      <c r="Q166" s="155"/>
      <c r="R166" s="159"/>
    </row>
    <row r="167" spans="1:18" ht="21.5" customHeight="1" x14ac:dyDescent="0.2">
      <c r="A167" s="270" t="s">
        <v>868</v>
      </c>
      <c r="B167" s="266"/>
      <c r="C167" s="267"/>
      <c r="D167" s="152">
        <f t="shared" ref="D167:K167" si="35">SUM(D160:D166)</f>
        <v>0</v>
      </c>
      <c r="E167" s="152">
        <f t="shared" si="35"/>
        <v>0</v>
      </c>
      <c r="F167" s="152">
        <f t="shared" si="35"/>
        <v>0</v>
      </c>
      <c r="G167" s="152">
        <f t="shared" si="35"/>
        <v>0</v>
      </c>
      <c r="H167" s="152">
        <f t="shared" si="35"/>
        <v>0</v>
      </c>
      <c r="I167" s="152">
        <f t="shared" si="35"/>
        <v>0</v>
      </c>
      <c r="J167" s="152">
        <f t="shared" si="35"/>
        <v>0</v>
      </c>
      <c r="K167" s="152">
        <f t="shared" si="35"/>
        <v>0</v>
      </c>
      <c r="L167" s="162"/>
      <c r="M167" s="154"/>
      <c r="N167" s="155"/>
      <c r="O167" s="155"/>
      <c r="P167" s="155"/>
      <c r="Q167" s="155"/>
      <c r="R167" s="159"/>
    </row>
    <row r="168" spans="1:18" ht="21.5" customHeight="1" x14ac:dyDescent="0.2">
      <c r="A168" s="270"/>
      <c r="B168" s="266"/>
      <c r="C168" s="269"/>
      <c r="D168" s="269"/>
      <c r="E168" s="269"/>
      <c r="F168" s="269"/>
      <c r="G168" s="269"/>
      <c r="H168" s="269"/>
      <c r="I168" s="269"/>
      <c r="J168" s="269"/>
      <c r="K168" s="267"/>
      <c r="L168" s="162"/>
      <c r="M168" s="154"/>
      <c r="N168" s="155"/>
      <c r="O168" s="155"/>
      <c r="P168" s="155"/>
      <c r="Q168" s="155"/>
      <c r="R168" s="159"/>
    </row>
    <row r="169" spans="1:18" ht="21.5" customHeight="1" x14ac:dyDescent="0.2">
      <c r="A169" s="270" t="s">
        <v>880</v>
      </c>
      <c r="B169" s="266"/>
      <c r="C169" s="269"/>
      <c r="D169" s="269"/>
      <c r="E169" s="269"/>
      <c r="F169" s="269"/>
      <c r="G169" s="269"/>
      <c r="H169" s="269"/>
      <c r="I169" s="269"/>
      <c r="J169" s="269"/>
      <c r="K169" s="267"/>
      <c r="L169" s="162"/>
      <c r="M169" s="154"/>
      <c r="N169" s="155"/>
      <c r="O169" s="155"/>
      <c r="P169" s="155"/>
      <c r="Q169" s="155"/>
      <c r="R169" s="159"/>
    </row>
    <row r="170" spans="1:18" ht="21.5" customHeight="1" x14ac:dyDescent="0.2">
      <c r="A170" s="145"/>
      <c r="B170" s="145" t="s">
        <v>881</v>
      </c>
      <c r="C170" s="145" t="s">
        <v>882</v>
      </c>
      <c r="D170" s="161"/>
      <c r="E170" s="161"/>
      <c r="F170" s="161"/>
      <c r="G170" s="161"/>
      <c r="H170" s="152">
        <f t="shared" ref="H170:H175" si="36">ROUNDDOWN(D170+(E170*$E$3)+(F170*$F$3)+(G170*$G$3),0)</f>
        <v>0</v>
      </c>
      <c r="I170" s="152"/>
      <c r="J170" s="161"/>
      <c r="K170" s="152">
        <f t="shared" ref="K170:K175" si="37">H170-I170-J170</f>
        <v>0</v>
      </c>
      <c r="L170" s="162"/>
      <c r="M170" s="154"/>
      <c r="N170" s="155"/>
      <c r="O170" s="155"/>
      <c r="P170" s="155"/>
      <c r="Q170" s="155"/>
      <c r="R170" s="159"/>
    </row>
    <row r="171" spans="1:18" ht="21.5" customHeight="1" x14ac:dyDescent="0.2">
      <c r="A171" s="145"/>
      <c r="B171" s="145" t="s">
        <v>883</v>
      </c>
      <c r="C171" s="145" t="s">
        <v>884</v>
      </c>
      <c r="D171" s="161"/>
      <c r="E171" s="161"/>
      <c r="F171" s="161"/>
      <c r="G171" s="161"/>
      <c r="H171" s="152">
        <f t="shared" si="36"/>
        <v>0</v>
      </c>
      <c r="I171" s="152"/>
      <c r="J171" s="161"/>
      <c r="K171" s="152">
        <f t="shared" si="37"/>
        <v>0</v>
      </c>
      <c r="L171" s="162"/>
      <c r="M171" s="154"/>
      <c r="N171" s="155"/>
      <c r="O171" s="155"/>
      <c r="P171" s="155"/>
      <c r="Q171" s="155"/>
      <c r="R171" s="159"/>
    </row>
    <row r="172" spans="1:18" ht="21.5" customHeight="1" x14ac:dyDescent="0.2">
      <c r="A172" s="145"/>
      <c r="B172" s="145" t="s">
        <v>885</v>
      </c>
      <c r="C172" s="145" t="s">
        <v>503</v>
      </c>
      <c r="D172" s="161"/>
      <c r="E172" s="161"/>
      <c r="F172" s="161"/>
      <c r="G172" s="161"/>
      <c r="H172" s="152">
        <f t="shared" si="36"/>
        <v>0</v>
      </c>
      <c r="I172" s="152"/>
      <c r="J172" s="161"/>
      <c r="K172" s="152">
        <f t="shared" si="37"/>
        <v>0</v>
      </c>
      <c r="L172" s="162"/>
      <c r="M172" s="154"/>
      <c r="N172" s="155"/>
      <c r="O172" s="155"/>
      <c r="P172" s="155"/>
      <c r="Q172" s="155"/>
      <c r="R172" s="159"/>
    </row>
    <row r="173" spans="1:18" ht="21.5" customHeight="1" x14ac:dyDescent="0.2">
      <c r="A173" s="145"/>
      <c r="B173" s="145" t="s">
        <v>886</v>
      </c>
      <c r="C173" s="145" t="s">
        <v>887</v>
      </c>
      <c r="D173" s="161"/>
      <c r="E173" s="161"/>
      <c r="F173" s="161"/>
      <c r="G173" s="161"/>
      <c r="H173" s="152">
        <f t="shared" si="36"/>
        <v>0</v>
      </c>
      <c r="I173" s="152"/>
      <c r="J173" s="161"/>
      <c r="K173" s="152">
        <f t="shared" si="37"/>
        <v>0</v>
      </c>
      <c r="L173" s="162"/>
      <c r="M173" s="154"/>
      <c r="N173" s="155"/>
      <c r="O173" s="155"/>
      <c r="P173" s="155"/>
      <c r="Q173" s="155"/>
      <c r="R173" s="159"/>
    </row>
    <row r="174" spans="1:18" ht="21.5" customHeight="1" x14ac:dyDescent="0.2">
      <c r="A174" s="145"/>
      <c r="B174" s="164" t="s">
        <v>888</v>
      </c>
      <c r="C174" s="145" t="s">
        <v>889</v>
      </c>
      <c r="D174" s="165"/>
      <c r="E174" s="165"/>
      <c r="F174" s="165"/>
      <c r="G174" s="165"/>
      <c r="H174" s="166">
        <f t="shared" si="36"/>
        <v>0</v>
      </c>
      <c r="I174" s="166"/>
      <c r="J174" s="165"/>
      <c r="K174" s="166">
        <f t="shared" si="37"/>
        <v>0</v>
      </c>
      <c r="L174" s="162"/>
      <c r="M174" s="154"/>
      <c r="N174" s="155"/>
      <c r="O174" s="155"/>
      <c r="P174" s="155"/>
      <c r="Q174" s="155"/>
      <c r="R174" s="159"/>
    </row>
    <row r="175" spans="1:18" ht="21.5" customHeight="1" x14ac:dyDescent="0.2">
      <c r="A175" s="145"/>
      <c r="B175" s="145" t="s">
        <v>890</v>
      </c>
      <c r="C175" s="145" t="s">
        <v>891</v>
      </c>
      <c r="D175" s="161"/>
      <c r="E175" s="161"/>
      <c r="F175" s="161"/>
      <c r="G175" s="161"/>
      <c r="H175" s="152">
        <f t="shared" si="36"/>
        <v>0</v>
      </c>
      <c r="I175" s="152"/>
      <c r="J175" s="161"/>
      <c r="K175" s="152">
        <f t="shared" si="37"/>
        <v>0</v>
      </c>
      <c r="L175" s="162"/>
      <c r="M175" s="154"/>
      <c r="N175" s="155"/>
      <c r="O175" s="155"/>
      <c r="P175" s="155"/>
      <c r="Q175" s="155"/>
      <c r="R175" s="159"/>
    </row>
    <row r="176" spans="1:18" ht="21.5" customHeight="1" x14ac:dyDescent="0.2">
      <c r="A176" s="270" t="s">
        <v>892</v>
      </c>
      <c r="B176" s="266"/>
      <c r="C176" s="267"/>
      <c r="D176" s="152">
        <f t="shared" ref="D176:K176" si="38">SUM(D170:D175)</f>
        <v>0</v>
      </c>
      <c r="E176" s="152">
        <f t="shared" si="38"/>
        <v>0</v>
      </c>
      <c r="F176" s="152">
        <f t="shared" si="38"/>
        <v>0</v>
      </c>
      <c r="G176" s="152">
        <f t="shared" si="38"/>
        <v>0</v>
      </c>
      <c r="H176" s="152">
        <f t="shared" si="38"/>
        <v>0</v>
      </c>
      <c r="I176" s="152">
        <f t="shared" si="38"/>
        <v>0</v>
      </c>
      <c r="J176" s="152">
        <f t="shared" si="38"/>
        <v>0</v>
      </c>
      <c r="K176" s="152">
        <f t="shared" si="38"/>
        <v>0</v>
      </c>
      <c r="L176" s="162"/>
      <c r="M176" s="154"/>
      <c r="N176" s="155"/>
      <c r="O176" s="155"/>
      <c r="P176" s="155"/>
      <c r="Q176" s="155"/>
      <c r="R176" s="159"/>
    </row>
    <row r="177" spans="1:18" ht="21.5" customHeight="1" x14ac:dyDescent="0.2">
      <c r="A177" s="270"/>
      <c r="B177" s="266"/>
      <c r="C177" s="269"/>
      <c r="D177" s="269"/>
      <c r="E177" s="269"/>
      <c r="F177" s="269"/>
      <c r="G177" s="269"/>
      <c r="H177" s="269"/>
      <c r="I177" s="269"/>
      <c r="J177" s="269"/>
      <c r="K177" s="267"/>
      <c r="L177" s="162"/>
      <c r="M177" s="154"/>
      <c r="N177" s="155"/>
      <c r="O177" s="155"/>
      <c r="P177" s="155"/>
      <c r="Q177" s="155"/>
      <c r="R177" s="159"/>
    </row>
    <row r="178" spans="1:18" ht="21.5" customHeight="1" x14ac:dyDescent="0.2">
      <c r="A178" s="270" t="s">
        <v>893</v>
      </c>
      <c r="B178" s="266"/>
      <c r="C178" s="269"/>
      <c r="D178" s="269"/>
      <c r="E178" s="269"/>
      <c r="F178" s="269"/>
      <c r="G178" s="269"/>
      <c r="H178" s="269"/>
      <c r="I178" s="269"/>
      <c r="J178" s="269"/>
      <c r="K178" s="267"/>
      <c r="L178" s="162"/>
      <c r="M178" s="154"/>
      <c r="N178" s="155"/>
      <c r="O178" s="155"/>
      <c r="P178" s="155"/>
      <c r="Q178" s="155"/>
      <c r="R178" s="159"/>
    </row>
    <row r="179" spans="1:18" ht="21.5" customHeight="1" x14ac:dyDescent="0.2">
      <c r="A179" s="145"/>
      <c r="B179" s="145" t="s">
        <v>894</v>
      </c>
      <c r="C179" s="145" t="s">
        <v>497</v>
      </c>
      <c r="D179" s="161"/>
      <c r="E179" s="161"/>
      <c r="F179" s="161"/>
      <c r="G179" s="161"/>
      <c r="H179" s="152">
        <f t="shared" ref="H179:H187" si="39">ROUNDDOWN(D179+(E179*$E$3)+(F179*$F$3)+(G179*$G$3),0)</f>
        <v>0</v>
      </c>
      <c r="I179" s="152"/>
      <c r="J179" s="161"/>
      <c r="K179" s="152">
        <f t="shared" ref="K179:K187" si="40">H179-I179-J179</f>
        <v>0</v>
      </c>
      <c r="L179" s="162"/>
      <c r="M179" s="154"/>
      <c r="N179" s="155"/>
      <c r="O179" s="155"/>
      <c r="P179" s="155"/>
      <c r="Q179" s="155"/>
      <c r="R179" s="159"/>
    </row>
    <row r="180" spans="1:18" ht="21.5" customHeight="1" x14ac:dyDescent="0.2">
      <c r="A180" s="145"/>
      <c r="B180" s="145" t="s">
        <v>895</v>
      </c>
      <c r="C180" s="145" t="s">
        <v>499</v>
      </c>
      <c r="D180" s="161"/>
      <c r="E180" s="161"/>
      <c r="F180" s="161"/>
      <c r="G180" s="161"/>
      <c r="H180" s="152">
        <f t="shared" si="39"/>
        <v>0</v>
      </c>
      <c r="I180" s="152"/>
      <c r="J180" s="161"/>
      <c r="K180" s="152">
        <f t="shared" si="40"/>
        <v>0</v>
      </c>
      <c r="L180" s="162"/>
      <c r="M180" s="154"/>
      <c r="N180" s="155"/>
      <c r="O180" s="155"/>
      <c r="P180" s="155"/>
      <c r="Q180" s="155"/>
      <c r="R180" s="159"/>
    </row>
    <row r="181" spans="1:18" ht="21.5" customHeight="1" x14ac:dyDescent="0.2">
      <c r="A181" s="145"/>
      <c r="B181" s="145" t="s">
        <v>896</v>
      </c>
      <c r="C181" s="145" t="s">
        <v>501</v>
      </c>
      <c r="D181" s="161"/>
      <c r="E181" s="161"/>
      <c r="F181" s="161"/>
      <c r="G181" s="161"/>
      <c r="H181" s="152">
        <f t="shared" si="39"/>
        <v>0</v>
      </c>
      <c r="I181" s="152"/>
      <c r="J181" s="161"/>
      <c r="K181" s="152">
        <f t="shared" si="40"/>
        <v>0</v>
      </c>
      <c r="L181" s="162"/>
      <c r="M181" s="154"/>
      <c r="N181" s="155"/>
      <c r="O181" s="155"/>
      <c r="P181" s="155"/>
      <c r="Q181" s="155"/>
      <c r="R181" s="159"/>
    </row>
    <row r="182" spans="1:18" ht="21.5" customHeight="1" x14ac:dyDescent="0.2">
      <c r="A182" s="145"/>
      <c r="B182" s="145" t="s">
        <v>897</v>
      </c>
      <c r="C182" s="145" t="s">
        <v>505</v>
      </c>
      <c r="D182" s="161"/>
      <c r="E182" s="161"/>
      <c r="F182" s="161"/>
      <c r="G182" s="161"/>
      <c r="H182" s="152">
        <f t="shared" si="39"/>
        <v>0</v>
      </c>
      <c r="I182" s="152"/>
      <c r="J182" s="161"/>
      <c r="K182" s="152">
        <f t="shared" si="40"/>
        <v>0</v>
      </c>
      <c r="L182" s="162"/>
      <c r="M182" s="154"/>
      <c r="N182" s="155"/>
      <c r="O182" s="155"/>
      <c r="P182" s="155"/>
      <c r="Q182" s="155"/>
      <c r="R182" s="159"/>
    </row>
    <row r="183" spans="1:18" ht="21.5" customHeight="1" x14ac:dyDescent="0.2">
      <c r="A183" s="145"/>
      <c r="B183" s="145" t="s">
        <v>898</v>
      </c>
      <c r="C183" s="145" t="s">
        <v>507</v>
      </c>
      <c r="D183" s="161"/>
      <c r="E183" s="161"/>
      <c r="F183" s="161"/>
      <c r="G183" s="161"/>
      <c r="H183" s="152">
        <f t="shared" si="39"/>
        <v>0</v>
      </c>
      <c r="I183" s="152"/>
      <c r="J183" s="161"/>
      <c r="K183" s="152">
        <f t="shared" si="40"/>
        <v>0</v>
      </c>
      <c r="L183" s="162"/>
      <c r="M183" s="154"/>
      <c r="N183" s="155"/>
      <c r="O183" s="155"/>
      <c r="P183" s="155"/>
      <c r="Q183" s="155"/>
      <c r="R183" s="159"/>
    </row>
    <row r="184" spans="1:18" ht="21.5" customHeight="1" x14ac:dyDescent="0.2">
      <c r="A184" s="145"/>
      <c r="B184" s="145" t="s">
        <v>899</v>
      </c>
      <c r="C184" s="145" t="s">
        <v>900</v>
      </c>
      <c r="D184" s="161"/>
      <c r="E184" s="161"/>
      <c r="F184" s="161"/>
      <c r="G184" s="161"/>
      <c r="H184" s="152">
        <f t="shared" si="39"/>
        <v>0</v>
      </c>
      <c r="I184" s="152"/>
      <c r="J184" s="161"/>
      <c r="K184" s="152">
        <f t="shared" si="40"/>
        <v>0</v>
      </c>
      <c r="L184" s="162"/>
      <c r="M184" s="154"/>
      <c r="N184" s="155"/>
      <c r="O184" s="155"/>
      <c r="P184" s="155"/>
      <c r="Q184" s="155"/>
      <c r="R184" s="159"/>
    </row>
    <row r="185" spans="1:18" ht="21.5" customHeight="1" x14ac:dyDescent="0.2">
      <c r="A185" s="145"/>
      <c r="B185" s="164" t="s">
        <v>901</v>
      </c>
      <c r="C185" s="145" t="s">
        <v>511</v>
      </c>
      <c r="D185" s="165"/>
      <c r="E185" s="165"/>
      <c r="F185" s="165"/>
      <c r="G185" s="165"/>
      <c r="H185" s="166">
        <f t="shared" si="39"/>
        <v>0</v>
      </c>
      <c r="I185" s="166"/>
      <c r="J185" s="165"/>
      <c r="K185" s="166">
        <f t="shared" si="40"/>
        <v>0</v>
      </c>
      <c r="L185" s="162"/>
      <c r="M185" s="154"/>
      <c r="N185" s="155"/>
      <c r="O185" s="155"/>
      <c r="P185" s="155"/>
      <c r="Q185" s="155"/>
      <c r="R185" s="159"/>
    </row>
    <row r="186" spans="1:18" ht="21.5" customHeight="1" x14ac:dyDescent="0.2">
      <c r="A186" s="145"/>
      <c r="B186" s="145" t="s">
        <v>902</v>
      </c>
      <c r="C186" s="145" t="s">
        <v>513</v>
      </c>
      <c r="D186" s="161"/>
      <c r="E186" s="161"/>
      <c r="F186" s="161"/>
      <c r="G186" s="161"/>
      <c r="H186" s="152">
        <f t="shared" si="39"/>
        <v>0</v>
      </c>
      <c r="I186" s="152"/>
      <c r="J186" s="161"/>
      <c r="K186" s="152">
        <f t="shared" si="40"/>
        <v>0</v>
      </c>
      <c r="L186" s="162"/>
      <c r="M186" s="154"/>
      <c r="N186" s="155"/>
      <c r="O186" s="155"/>
      <c r="P186" s="155"/>
      <c r="Q186" s="155"/>
      <c r="R186" s="159"/>
    </row>
    <row r="187" spans="1:18" ht="21.5" customHeight="1" x14ac:dyDescent="0.2">
      <c r="A187" s="145"/>
      <c r="B187" s="145" t="s">
        <v>903</v>
      </c>
      <c r="C187" s="145" t="s">
        <v>904</v>
      </c>
      <c r="D187" s="161"/>
      <c r="E187" s="161"/>
      <c r="F187" s="161"/>
      <c r="G187" s="161"/>
      <c r="H187" s="152">
        <f t="shared" si="39"/>
        <v>0</v>
      </c>
      <c r="I187" s="152"/>
      <c r="J187" s="161"/>
      <c r="K187" s="152">
        <f t="shared" si="40"/>
        <v>0</v>
      </c>
      <c r="L187" s="162"/>
      <c r="M187" s="154"/>
      <c r="N187" s="155"/>
      <c r="O187" s="155"/>
      <c r="P187" s="155"/>
      <c r="Q187" s="155"/>
      <c r="R187" s="159"/>
    </row>
    <row r="188" spans="1:18" ht="21.5" customHeight="1" x14ac:dyDescent="0.2">
      <c r="A188" s="270" t="s">
        <v>905</v>
      </c>
      <c r="B188" s="266"/>
      <c r="C188" s="267"/>
      <c r="D188" s="166">
        <f t="shared" ref="D188:K188" si="41">SUM(D179:D187)</f>
        <v>0</v>
      </c>
      <c r="E188" s="166">
        <f t="shared" si="41"/>
        <v>0</v>
      </c>
      <c r="F188" s="166">
        <f t="shared" si="41"/>
        <v>0</v>
      </c>
      <c r="G188" s="166">
        <f t="shared" si="41"/>
        <v>0</v>
      </c>
      <c r="H188" s="166">
        <f t="shared" si="41"/>
        <v>0</v>
      </c>
      <c r="I188" s="166">
        <f t="shared" si="41"/>
        <v>0</v>
      </c>
      <c r="J188" s="166">
        <f t="shared" si="41"/>
        <v>0</v>
      </c>
      <c r="K188" s="166">
        <f t="shared" si="41"/>
        <v>0</v>
      </c>
      <c r="L188" s="162"/>
      <c r="M188" s="154"/>
      <c r="N188" s="155"/>
      <c r="O188" s="155"/>
      <c r="P188" s="155"/>
      <c r="Q188" s="155"/>
      <c r="R188" s="159"/>
    </row>
    <row r="189" spans="1:18" ht="21.5" customHeight="1" x14ac:dyDescent="0.2">
      <c r="A189" s="270"/>
      <c r="B189" s="266"/>
      <c r="C189" s="269"/>
      <c r="D189" s="269"/>
      <c r="E189" s="269"/>
      <c r="F189" s="269"/>
      <c r="G189" s="269"/>
      <c r="H189" s="269"/>
      <c r="I189" s="269"/>
      <c r="J189" s="269"/>
      <c r="K189" s="267"/>
      <c r="L189" s="162"/>
      <c r="M189" s="154"/>
      <c r="N189" s="155"/>
      <c r="O189" s="155"/>
      <c r="P189" s="155"/>
      <c r="Q189" s="155"/>
      <c r="R189" s="159"/>
    </row>
    <row r="190" spans="1:18" ht="21.5" customHeight="1" x14ac:dyDescent="0.2">
      <c r="A190" s="270" t="s">
        <v>906</v>
      </c>
      <c r="B190" s="266"/>
      <c r="C190" s="269"/>
      <c r="D190" s="269"/>
      <c r="E190" s="269"/>
      <c r="F190" s="269"/>
      <c r="G190" s="269"/>
      <c r="H190" s="269"/>
      <c r="I190" s="269"/>
      <c r="J190" s="269"/>
      <c r="K190" s="267"/>
      <c r="L190" s="162"/>
      <c r="M190" s="154"/>
      <c r="N190" s="155"/>
      <c r="O190" s="155"/>
      <c r="P190" s="155"/>
      <c r="Q190" s="155"/>
      <c r="R190" s="159"/>
    </row>
    <row r="191" spans="1:18" ht="21.5" customHeight="1" x14ac:dyDescent="0.2">
      <c r="A191" s="145"/>
      <c r="B191" s="145" t="s">
        <v>907</v>
      </c>
      <c r="C191" s="145" t="s">
        <v>873</v>
      </c>
      <c r="D191" s="161"/>
      <c r="E191" s="161"/>
      <c r="F191" s="161"/>
      <c r="G191" s="161"/>
      <c r="H191" s="152">
        <f t="shared" ref="H191:H199" si="42">ROUNDDOWN(D191+(E191*$E$3)+(F191*$F$3)+(G191*$G$3),0)</f>
        <v>0</v>
      </c>
      <c r="I191" s="152"/>
      <c r="J191" s="161"/>
      <c r="K191" s="152">
        <f t="shared" ref="K191:K199" si="43">H191-I191-J191</f>
        <v>0</v>
      </c>
      <c r="L191" s="162"/>
      <c r="M191" s="154"/>
      <c r="N191" s="155"/>
      <c r="O191" s="155"/>
      <c r="P191" s="155"/>
      <c r="Q191" s="155"/>
      <c r="R191" s="159"/>
    </row>
    <row r="192" spans="1:18" ht="21.5" customHeight="1" x14ac:dyDescent="0.2">
      <c r="A192" s="145"/>
      <c r="B192" s="145" t="s">
        <v>908</v>
      </c>
      <c r="C192" s="145" t="s">
        <v>909</v>
      </c>
      <c r="D192" s="161"/>
      <c r="E192" s="161"/>
      <c r="F192" s="161"/>
      <c r="G192" s="161"/>
      <c r="H192" s="152">
        <f t="shared" si="42"/>
        <v>0</v>
      </c>
      <c r="I192" s="152"/>
      <c r="J192" s="161"/>
      <c r="K192" s="152">
        <f t="shared" si="43"/>
        <v>0</v>
      </c>
      <c r="L192" s="162"/>
      <c r="M192" s="154"/>
      <c r="N192" s="155"/>
      <c r="O192" s="155"/>
      <c r="P192" s="155"/>
      <c r="Q192" s="155"/>
      <c r="R192" s="159"/>
    </row>
    <row r="193" spans="1:18" ht="21.5" customHeight="1" x14ac:dyDescent="0.2">
      <c r="A193" s="145"/>
      <c r="B193" s="145" t="s">
        <v>910</v>
      </c>
      <c r="C193" s="145" t="s">
        <v>525</v>
      </c>
      <c r="D193" s="161"/>
      <c r="E193" s="161"/>
      <c r="F193" s="161"/>
      <c r="G193" s="161"/>
      <c r="H193" s="152">
        <f t="shared" si="42"/>
        <v>0</v>
      </c>
      <c r="I193" s="152"/>
      <c r="J193" s="161"/>
      <c r="K193" s="152">
        <f t="shared" si="43"/>
        <v>0</v>
      </c>
      <c r="L193" s="162"/>
      <c r="M193" s="154"/>
      <c r="N193" s="155"/>
      <c r="O193" s="155"/>
      <c r="P193" s="155"/>
      <c r="Q193" s="155"/>
      <c r="R193" s="159"/>
    </row>
    <row r="194" spans="1:18" ht="21.5" customHeight="1" x14ac:dyDescent="0.2">
      <c r="A194" s="145"/>
      <c r="B194" s="145" t="s">
        <v>911</v>
      </c>
      <c r="C194" s="145" t="s">
        <v>527</v>
      </c>
      <c r="D194" s="161"/>
      <c r="E194" s="161"/>
      <c r="F194" s="161"/>
      <c r="G194" s="161"/>
      <c r="H194" s="152">
        <f t="shared" si="42"/>
        <v>0</v>
      </c>
      <c r="I194" s="152"/>
      <c r="J194" s="161"/>
      <c r="K194" s="152">
        <f t="shared" si="43"/>
        <v>0</v>
      </c>
      <c r="L194" s="162"/>
      <c r="M194" s="154"/>
      <c r="N194" s="155"/>
      <c r="O194" s="155"/>
      <c r="P194" s="155"/>
      <c r="Q194" s="155"/>
      <c r="R194" s="159"/>
    </row>
    <row r="195" spans="1:18" ht="21.5" customHeight="1" x14ac:dyDescent="0.2">
      <c r="A195" s="145"/>
      <c r="B195" s="145" t="s">
        <v>912</v>
      </c>
      <c r="C195" s="145" t="s">
        <v>529</v>
      </c>
      <c r="D195" s="161"/>
      <c r="E195" s="161"/>
      <c r="F195" s="161"/>
      <c r="G195" s="161"/>
      <c r="H195" s="152">
        <f t="shared" si="42"/>
        <v>0</v>
      </c>
      <c r="I195" s="152"/>
      <c r="J195" s="161"/>
      <c r="K195" s="152">
        <f t="shared" si="43"/>
        <v>0</v>
      </c>
      <c r="L195" s="162"/>
      <c r="M195" s="154"/>
      <c r="N195" s="155"/>
      <c r="O195" s="155"/>
      <c r="P195" s="155"/>
      <c r="Q195" s="155"/>
      <c r="R195" s="159"/>
    </row>
    <row r="196" spans="1:18" ht="21.5" customHeight="1" x14ac:dyDescent="0.2">
      <c r="A196" s="145"/>
      <c r="B196" s="164" t="s">
        <v>913</v>
      </c>
      <c r="C196" s="145" t="s">
        <v>531</v>
      </c>
      <c r="D196" s="165"/>
      <c r="E196" s="165"/>
      <c r="F196" s="165"/>
      <c r="G196" s="165"/>
      <c r="H196" s="166">
        <f t="shared" si="42"/>
        <v>0</v>
      </c>
      <c r="I196" s="166"/>
      <c r="J196" s="165"/>
      <c r="K196" s="166">
        <f t="shared" si="43"/>
        <v>0</v>
      </c>
      <c r="L196" s="162"/>
      <c r="M196" s="154"/>
      <c r="N196" s="155"/>
      <c r="O196" s="155"/>
      <c r="P196" s="155"/>
      <c r="Q196" s="155"/>
      <c r="R196" s="159"/>
    </row>
    <row r="197" spans="1:18" ht="21.5" customHeight="1" x14ac:dyDescent="0.2">
      <c r="A197" s="145"/>
      <c r="B197" s="145" t="s">
        <v>914</v>
      </c>
      <c r="C197" s="145" t="s">
        <v>533</v>
      </c>
      <c r="D197" s="161"/>
      <c r="E197" s="161"/>
      <c r="F197" s="161"/>
      <c r="G197" s="161"/>
      <c r="H197" s="152">
        <f t="shared" si="42"/>
        <v>0</v>
      </c>
      <c r="I197" s="152"/>
      <c r="J197" s="161"/>
      <c r="K197" s="152">
        <f t="shared" si="43"/>
        <v>0</v>
      </c>
      <c r="L197" s="162"/>
      <c r="M197" s="154"/>
      <c r="N197" s="155"/>
      <c r="O197" s="155"/>
      <c r="P197" s="155"/>
      <c r="Q197" s="155"/>
      <c r="R197" s="159"/>
    </row>
    <row r="198" spans="1:18" ht="21.5" customHeight="1" x14ac:dyDescent="0.2">
      <c r="A198" s="145"/>
      <c r="B198" s="145" t="s">
        <v>915</v>
      </c>
      <c r="C198" s="145" t="s">
        <v>535</v>
      </c>
      <c r="D198" s="161"/>
      <c r="E198" s="161"/>
      <c r="F198" s="161"/>
      <c r="G198" s="161"/>
      <c r="H198" s="152">
        <f t="shared" si="42"/>
        <v>0</v>
      </c>
      <c r="I198" s="152"/>
      <c r="J198" s="161"/>
      <c r="K198" s="152">
        <f t="shared" si="43"/>
        <v>0</v>
      </c>
      <c r="L198" s="162"/>
      <c r="M198" s="154"/>
      <c r="N198" s="155"/>
      <c r="O198" s="155"/>
      <c r="P198" s="155"/>
      <c r="Q198" s="155"/>
      <c r="R198" s="159"/>
    </row>
    <row r="199" spans="1:18" ht="21.5" customHeight="1" x14ac:dyDescent="0.2">
      <c r="A199" s="145"/>
      <c r="B199" s="145" t="s">
        <v>916</v>
      </c>
      <c r="C199" s="145" t="s">
        <v>917</v>
      </c>
      <c r="D199" s="161"/>
      <c r="E199" s="161"/>
      <c r="F199" s="161"/>
      <c r="G199" s="161"/>
      <c r="H199" s="152">
        <f t="shared" si="42"/>
        <v>0</v>
      </c>
      <c r="I199" s="152"/>
      <c r="J199" s="161"/>
      <c r="K199" s="152">
        <f t="shared" si="43"/>
        <v>0</v>
      </c>
      <c r="L199" s="162"/>
      <c r="M199" s="154"/>
      <c r="N199" s="155"/>
      <c r="O199" s="155"/>
      <c r="P199" s="155"/>
      <c r="Q199" s="155"/>
      <c r="R199" s="159"/>
    </row>
    <row r="200" spans="1:18" ht="21.5" customHeight="1" x14ac:dyDescent="0.2">
      <c r="A200" s="270" t="s">
        <v>918</v>
      </c>
      <c r="B200" s="266"/>
      <c r="C200" s="267"/>
      <c r="D200" s="152">
        <f t="shared" ref="D200:K200" si="44">SUM(D191:D199)</f>
        <v>0</v>
      </c>
      <c r="E200" s="152">
        <f t="shared" si="44"/>
        <v>0</v>
      </c>
      <c r="F200" s="152">
        <f t="shared" si="44"/>
        <v>0</v>
      </c>
      <c r="G200" s="152">
        <f t="shared" si="44"/>
        <v>0</v>
      </c>
      <c r="H200" s="152">
        <f t="shared" si="44"/>
        <v>0</v>
      </c>
      <c r="I200" s="152">
        <f t="shared" si="44"/>
        <v>0</v>
      </c>
      <c r="J200" s="152">
        <f t="shared" si="44"/>
        <v>0</v>
      </c>
      <c r="K200" s="152">
        <f t="shared" si="44"/>
        <v>0</v>
      </c>
      <c r="L200" s="162"/>
      <c r="M200" s="154"/>
      <c r="N200" s="155"/>
      <c r="O200" s="155"/>
      <c r="P200" s="155"/>
      <c r="Q200" s="155"/>
      <c r="R200" s="159"/>
    </row>
    <row r="201" spans="1:18" ht="21.5" customHeight="1" x14ac:dyDescent="0.2">
      <c r="A201" s="270"/>
      <c r="B201" s="266"/>
      <c r="C201" s="269"/>
      <c r="D201" s="269"/>
      <c r="E201" s="269"/>
      <c r="F201" s="269"/>
      <c r="G201" s="269"/>
      <c r="H201" s="269"/>
      <c r="I201" s="269"/>
      <c r="J201" s="269"/>
      <c r="K201" s="267"/>
      <c r="L201" s="162"/>
      <c r="M201" s="154"/>
      <c r="N201" s="155"/>
      <c r="O201" s="155"/>
      <c r="P201" s="155"/>
      <c r="Q201" s="155"/>
      <c r="R201" s="159"/>
    </row>
    <row r="202" spans="1:18" ht="21.5" customHeight="1" x14ac:dyDescent="0.2">
      <c r="A202" s="270" t="s">
        <v>919</v>
      </c>
      <c r="B202" s="266"/>
      <c r="C202" s="269"/>
      <c r="D202" s="269"/>
      <c r="E202" s="269"/>
      <c r="F202" s="269"/>
      <c r="G202" s="269"/>
      <c r="H202" s="269"/>
      <c r="I202" s="269"/>
      <c r="J202" s="269"/>
      <c r="K202" s="267"/>
      <c r="L202" s="162"/>
      <c r="M202" s="154"/>
      <c r="N202" s="155"/>
      <c r="O202" s="155"/>
      <c r="P202" s="155"/>
      <c r="Q202" s="155"/>
      <c r="R202" s="159"/>
    </row>
    <row r="203" spans="1:18" ht="21.5" customHeight="1" x14ac:dyDescent="0.2">
      <c r="A203" s="145"/>
      <c r="B203" s="145" t="s">
        <v>920</v>
      </c>
      <c r="C203" s="145" t="s">
        <v>543</v>
      </c>
      <c r="D203" s="161"/>
      <c r="E203" s="161"/>
      <c r="F203" s="161"/>
      <c r="G203" s="161"/>
      <c r="H203" s="152">
        <f t="shared" ref="H203:H211" si="45">ROUNDDOWN(D203+(E203*$E$3)+(F203*$F$3)+(G203*$G$3),0)</f>
        <v>0</v>
      </c>
      <c r="I203" s="152"/>
      <c r="J203" s="161"/>
      <c r="K203" s="152">
        <f t="shared" ref="K203:K211" si="46">H203-I203-J203</f>
        <v>0</v>
      </c>
      <c r="L203" s="162"/>
      <c r="M203" s="154"/>
      <c r="N203" s="155"/>
      <c r="O203" s="155"/>
      <c r="P203" s="155"/>
      <c r="Q203" s="155"/>
      <c r="R203" s="159"/>
    </row>
    <row r="204" spans="1:18" ht="21.5" customHeight="1" x14ac:dyDescent="0.2">
      <c r="A204" s="145"/>
      <c r="B204" s="145" t="s">
        <v>921</v>
      </c>
      <c r="C204" s="145" t="s">
        <v>545</v>
      </c>
      <c r="D204" s="161"/>
      <c r="E204" s="161"/>
      <c r="F204" s="161"/>
      <c r="G204" s="161"/>
      <c r="H204" s="152">
        <f t="shared" si="45"/>
        <v>0</v>
      </c>
      <c r="I204" s="152"/>
      <c r="J204" s="161"/>
      <c r="K204" s="152">
        <f t="shared" si="46"/>
        <v>0</v>
      </c>
      <c r="L204" s="162"/>
      <c r="M204" s="154"/>
      <c r="N204" s="155"/>
      <c r="O204" s="155"/>
      <c r="P204" s="155"/>
      <c r="Q204" s="155"/>
      <c r="R204" s="159"/>
    </row>
    <row r="205" spans="1:18" ht="21.5" customHeight="1" x14ac:dyDescent="0.2">
      <c r="A205" s="145"/>
      <c r="B205" s="145" t="s">
        <v>922</v>
      </c>
      <c r="C205" s="145" t="s">
        <v>547</v>
      </c>
      <c r="D205" s="161"/>
      <c r="E205" s="161"/>
      <c r="F205" s="161"/>
      <c r="G205" s="161"/>
      <c r="H205" s="152">
        <f t="shared" si="45"/>
        <v>0</v>
      </c>
      <c r="I205" s="152"/>
      <c r="J205" s="161"/>
      <c r="K205" s="152">
        <f t="shared" si="46"/>
        <v>0</v>
      </c>
      <c r="L205" s="162"/>
      <c r="M205" s="154"/>
      <c r="N205" s="155"/>
      <c r="O205" s="155"/>
      <c r="P205" s="155"/>
      <c r="Q205" s="155"/>
      <c r="R205" s="159"/>
    </row>
    <row r="206" spans="1:18" ht="21.5" customHeight="1" x14ac:dyDescent="0.2">
      <c r="A206" s="145"/>
      <c r="B206" s="145" t="s">
        <v>923</v>
      </c>
      <c r="C206" s="145" t="s">
        <v>549</v>
      </c>
      <c r="D206" s="161"/>
      <c r="E206" s="161"/>
      <c r="F206" s="161"/>
      <c r="G206" s="161"/>
      <c r="H206" s="152">
        <f t="shared" si="45"/>
        <v>0</v>
      </c>
      <c r="I206" s="152"/>
      <c r="J206" s="161"/>
      <c r="K206" s="152">
        <f t="shared" si="46"/>
        <v>0</v>
      </c>
      <c r="L206" s="162"/>
      <c r="M206" s="154"/>
      <c r="N206" s="155"/>
      <c r="O206" s="155"/>
      <c r="P206" s="155"/>
      <c r="Q206" s="155"/>
      <c r="R206" s="159"/>
    </row>
    <row r="207" spans="1:18" ht="21.5" customHeight="1" x14ac:dyDescent="0.2">
      <c r="A207" s="145"/>
      <c r="B207" s="145" t="s">
        <v>924</v>
      </c>
      <c r="C207" s="145" t="s">
        <v>551</v>
      </c>
      <c r="D207" s="161"/>
      <c r="E207" s="161"/>
      <c r="F207" s="161"/>
      <c r="G207" s="161"/>
      <c r="H207" s="152">
        <f t="shared" si="45"/>
        <v>0</v>
      </c>
      <c r="I207" s="152"/>
      <c r="J207" s="161"/>
      <c r="K207" s="152">
        <f t="shared" si="46"/>
        <v>0</v>
      </c>
      <c r="L207" s="162"/>
      <c r="M207" s="154"/>
      <c r="N207" s="155"/>
      <c r="O207" s="155"/>
      <c r="P207" s="155"/>
      <c r="Q207" s="155"/>
      <c r="R207" s="159"/>
    </row>
    <row r="208" spans="1:18" ht="21.5" customHeight="1" x14ac:dyDescent="0.2">
      <c r="A208" s="145"/>
      <c r="B208" s="145" t="s">
        <v>925</v>
      </c>
      <c r="C208" s="145" t="s">
        <v>553</v>
      </c>
      <c r="D208" s="161"/>
      <c r="E208" s="161"/>
      <c r="F208" s="161"/>
      <c r="G208" s="161"/>
      <c r="H208" s="152">
        <f t="shared" si="45"/>
        <v>0</v>
      </c>
      <c r="I208" s="152"/>
      <c r="J208" s="161"/>
      <c r="K208" s="152">
        <f t="shared" si="46"/>
        <v>0</v>
      </c>
      <c r="L208" s="162"/>
      <c r="M208" s="154"/>
      <c r="N208" s="155"/>
      <c r="O208" s="155"/>
      <c r="P208" s="155"/>
      <c r="Q208" s="155"/>
      <c r="R208" s="159"/>
    </row>
    <row r="209" spans="1:18" ht="21.5" customHeight="1" x14ac:dyDescent="0.2">
      <c r="A209" s="145"/>
      <c r="B209" s="145" t="s">
        <v>926</v>
      </c>
      <c r="C209" s="145" t="s">
        <v>555</v>
      </c>
      <c r="D209" s="161"/>
      <c r="E209" s="161"/>
      <c r="F209" s="161"/>
      <c r="G209" s="161"/>
      <c r="H209" s="152">
        <f t="shared" si="45"/>
        <v>0</v>
      </c>
      <c r="I209" s="152"/>
      <c r="J209" s="161"/>
      <c r="K209" s="152">
        <f t="shared" si="46"/>
        <v>0</v>
      </c>
      <c r="L209" s="162"/>
      <c r="M209" s="154"/>
      <c r="N209" s="155"/>
      <c r="O209" s="155"/>
      <c r="P209" s="155"/>
      <c r="Q209" s="155"/>
      <c r="R209" s="159"/>
    </row>
    <row r="210" spans="1:18" ht="21.5" customHeight="1" x14ac:dyDescent="0.2">
      <c r="A210" s="145"/>
      <c r="B210" s="145" t="s">
        <v>927</v>
      </c>
      <c r="C210" s="145" t="s">
        <v>557</v>
      </c>
      <c r="D210" s="161"/>
      <c r="E210" s="161"/>
      <c r="F210" s="161"/>
      <c r="G210" s="161"/>
      <c r="H210" s="152">
        <f t="shared" si="45"/>
        <v>0</v>
      </c>
      <c r="I210" s="152"/>
      <c r="J210" s="161"/>
      <c r="K210" s="152">
        <f t="shared" si="46"/>
        <v>0</v>
      </c>
      <c r="L210" s="162"/>
      <c r="M210" s="154"/>
      <c r="N210" s="155"/>
      <c r="O210" s="155"/>
      <c r="P210" s="155"/>
      <c r="Q210" s="155"/>
      <c r="R210" s="159"/>
    </row>
    <row r="211" spans="1:18" ht="21.5" customHeight="1" x14ac:dyDescent="0.2">
      <c r="A211" s="145"/>
      <c r="B211" s="145" t="s">
        <v>928</v>
      </c>
      <c r="C211" s="145" t="s">
        <v>929</v>
      </c>
      <c r="D211" s="161"/>
      <c r="E211" s="161"/>
      <c r="F211" s="161"/>
      <c r="G211" s="161"/>
      <c r="H211" s="152">
        <f t="shared" si="45"/>
        <v>0</v>
      </c>
      <c r="I211" s="152"/>
      <c r="J211" s="161"/>
      <c r="K211" s="152">
        <f t="shared" si="46"/>
        <v>0</v>
      </c>
      <c r="L211" s="162"/>
      <c r="M211" s="154"/>
      <c r="N211" s="155"/>
      <c r="O211" s="155"/>
      <c r="P211" s="155"/>
      <c r="Q211" s="155"/>
      <c r="R211" s="159"/>
    </row>
    <row r="212" spans="1:18" ht="21.5" customHeight="1" x14ac:dyDescent="0.2">
      <c r="A212" s="270" t="s">
        <v>930</v>
      </c>
      <c r="B212" s="266"/>
      <c r="C212" s="267"/>
      <c r="D212" s="152">
        <f t="shared" ref="D212:K212" si="47">SUM(D203:D211)</f>
        <v>0</v>
      </c>
      <c r="E212" s="152">
        <f t="shared" si="47"/>
        <v>0</v>
      </c>
      <c r="F212" s="152">
        <f t="shared" si="47"/>
        <v>0</v>
      </c>
      <c r="G212" s="152">
        <f t="shared" si="47"/>
        <v>0</v>
      </c>
      <c r="H212" s="152">
        <f t="shared" si="47"/>
        <v>0</v>
      </c>
      <c r="I212" s="152">
        <f t="shared" si="47"/>
        <v>0</v>
      </c>
      <c r="J212" s="152">
        <f t="shared" si="47"/>
        <v>0</v>
      </c>
      <c r="K212" s="152">
        <f t="shared" si="47"/>
        <v>0</v>
      </c>
      <c r="L212" s="162"/>
      <c r="M212" s="154"/>
      <c r="N212" s="155"/>
      <c r="O212" s="155"/>
      <c r="P212" s="155"/>
      <c r="Q212" s="155"/>
      <c r="R212" s="159"/>
    </row>
    <row r="213" spans="1:18" ht="21.5" customHeight="1" x14ac:dyDescent="0.2">
      <c r="A213" s="270"/>
      <c r="B213" s="266"/>
      <c r="C213" s="269"/>
      <c r="D213" s="269"/>
      <c r="E213" s="269"/>
      <c r="F213" s="269"/>
      <c r="G213" s="269"/>
      <c r="H213" s="269"/>
      <c r="I213" s="269"/>
      <c r="J213" s="269"/>
      <c r="K213" s="267"/>
      <c r="L213" s="162"/>
      <c r="M213" s="154"/>
      <c r="N213" s="155"/>
      <c r="O213" s="155"/>
      <c r="P213" s="155"/>
      <c r="Q213" s="155"/>
      <c r="R213" s="159"/>
    </row>
    <row r="214" spans="1:18" ht="21.5" customHeight="1" x14ac:dyDescent="0.2">
      <c r="A214" s="270" t="s">
        <v>931</v>
      </c>
      <c r="B214" s="266"/>
      <c r="C214" s="269"/>
      <c r="D214" s="269"/>
      <c r="E214" s="269"/>
      <c r="F214" s="269"/>
      <c r="G214" s="269"/>
      <c r="H214" s="269"/>
      <c r="I214" s="269"/>
      <c r="J214" s="269"/>
      <c r="K214" s="267"/>
      <c r="L214" s="162"/>
      <c r="M214" s="154"/>
      <c r="N214" s="155"/>
      <c r="O214" s="155"/>
      <c r="P214" s="155"/>
      <c r="Q214" s="155"/>
      <c r="R214" s="159"/>
    </row>
    <row r="215" spans="1:18" ht="21.5" customHeight="1" x14ac:dyDescent="0.2">
      <c r="A215" s="145"/>
      <c r="B215" s="145" t="s">
        <v>932</v>
      </c>
      <c r="C215" s="145" t="s">
        <v>565</v>
      </c>
      <c r="D215" s="161"/>
      <c r="E215" s="161"/>
      <c r="F215" s="161"/>
      <c r="G215" s="161"/>
      <c r="H215" s="152">
        <f>ROUNDDOWN(D215+(E215*$E$3)+(F215*$F$3)+(G215*$G$3),0)</f>
        <v>0</v>
      </c>
      <c r="I215" s="152"/>
      <c r="J215" s="161"/>
      <c r="K215" s="152">
        <f>H215-I215-J215</f>
        <v>0</v>
      </c>
      <c r="L215" s="162"/>
      <c r="M215" s="154"/>
      <c r="N215" s="155"/>
      <c r="O215" s="155"/>
      <c r="P215" s="155"/>
      <c r="Q215" s="155"/>
      <c r="R215" s="159"/>
    </row>
    <row r="216" spans="1:18" ht="21.5" customHeight="1" x14ac:dyDescent="0.2">
      <c r="A216" s="145"/>
      <c r="B216" s="145" t="s">
        <v>933</v>
      </c>
      <c r="C216" s="145" t="s">
        <v>567</v>
      </c>
      <c r="D216" s="161"/>
      <c r="E216" s="161"/>
      <c r="F216" s="161"/>
      <c r="G216" s="161"/>
      <c r="H216" s="152">
        <f>ROUNDDOWN(D216+(E216*$E$3)+(F216*$F$3)+(G216*$G$3),0)</f>
        <v>0</v>
      </c>
      <c r="I216" s="152"/>
      <c r="J216" s="161"/>
      <c r="K216" s="152">
        <f>H216-I216-J216</f>
        <v>0</v>
      </c>
      <c r="L216" s="162"/>
      <c r="M216" s="154"/>
      <c r="N216" s="155"/>
      <c r="O216" s="155"/>
      <c r="P216" s="155"/>
      <c r="Q216" s="155"/>
      <c r="R216" s="159"/>
    </row>
    <row r="217" spans="1:18" ht="21.5" customHeight="1" x14ac:dyDescent="0.2">
      <c r="A217" s="270" t="s">
        <v>934</v>
      </c>
      <c r="B217" s="266"/>
      <c r="C217" s="267"/>
      <c r="D217" s="152">
        <f t="shared" ref="D217:K217" si="48">SUM(D215:D216)</f>
        <v>0</v>
      </c>
      <c r="E217" s="152">
        <f t="shared" si="48"/>
        <v>0</v>
      </c>
      <c r="F217" s="152">
        <f t="shared" si="48"/>
        <v>0</v>
      </c>
      <c r="G217" s="152">
        <f t="shared" si="48"/>
        <v>0</v>
      </c>
      <c r="H217" s="152">
        <f t="shared" si="48"/>
        <v>0</v>
      </c>
      <c r="I217" s="152">
        <f t="shared" si="48"/>
        <v>0</v>
      </c>
      <c r="J217" s="152">
        <f t="shared" si="48"/>
        <v>0</v>
      </c>
      <c r="K217" s="152">
        <f t="shared" si="48"/>
        <v>0</v>
      </c>
      <c r="L217" s="162"/>
      <c r="M217" s="154"/>
      <c r="N217" s="155"/>
      <c r="O217" s="155"/>
      <c r="P217" s="155"/>
      <c r="Q217" s="155"/>
      <c r="R217" s="159"/>
    </row>
    <row r="218" spans="1:18" ht="21.5" customHeight="1" x14ac:dyDescent="0.2">
      <c r="A218" s="270"/>
      <c r="B218" s="266"/>
      <c r="C218" s="269"/>
      <c r="D218" s="269"/>
      <c r="E218" s="269"/>
      <c r="F218" s="269"/>
      <c r="G218" s="269"/>
      <c r="H218" s="269"/>
      <c r="I218" s="269"/>
      <c r="J218" s="269"/>
      <c r="K218" s="267"/>
      <c r="L218" s="162"/>
      <c r="M218" s="154"/>
      <c r="N218" s="155"/>
      <c r="O218" s="155"/>
      <c r="P218" s="155"/>
      <c r="Q218" s="155"/>
      <c r="R218" s="159"/>
    </row>
    <row r="219" spans="1:18" ht="21.5" customHeight="1" x14ac:dyDescent="0.2">
      <c r="A219" s="270" t="s">
        <v>935</v>
      </c>
      <c r="B219" s="266"/>
      <c r="C219" s="269"/>
      <c r="D219" s="269"/>
      <c r="E219" s="269"/>
      <c r="F219" s="269"/>
      <c r="G219" s="269"/>
      <c r="H219" s="269"/>
      <c r="I219" s="269"/>
      <c r="J219" s="269"/>
      <c r="K219" s="267"/>
      <c r="L219" s="162"/>
      <c r="M219" s="154"/>
      <c r="N219" s="155"/>
      <c r="O219" s="155"/>
      <c r="P219" s="155"/>
      <c r="Q219" s="155"/>
      <c r="R219" s="159"/>
    </row>
    <row r="220" spans="1:18" ht="21.5" customHeight="1" x14ac:dyDescent="0.2">
      <c r="A220" s="145"/>
      <c r="B220" s="145" t="s">
        <v>936</v>
      </c>
      <c r="C220" s="145" t="s">
        <v>937</v>
      </c>
      <c r="D220" s="161"/>
      <c r="E220" s="161"/>
      <c r="F220" s="161"/>
      <c r="G220" s="161"/>
      <c r="H220" s="152">
        <f>ROUNDDOWN(D220+(E220*$E$3)+(F220*$F$3)+(G220*$G$3),0)</f>
        <v>0</v>
      </c>
      <c r="I220" s="161"/>
      <c r="J220" s="161"/>
      <c r="K220" s="152">
        <f>H220-I220-J220</f>
        <v>0</v>
      </c>
      <c r="L220" s="160" t="s">
        <v>677</v>
      </c>
      <c r="M220" s="154"/>
      <c r="N220" s="155"/>
      <c r="O220" s="155"/>
      <c r="P220" s="155"/>
      <c r="Q220" s="155"/>
      <c r="R220" s="159"/>
    </row>
    <row r="221" spans="1:18" ht="21.5" customHeight="1" x14ac:dyDescent="0.2">
      <c r="A221" s="270" t="s">
        <v>938</v>
      </c>
      <c r="B221" s="266"/>
      <c r="C221" s="267"/>
      <c r="D221" s="166">
        <f t="shared" ref="D221:K221" si="49">SUM(D220:D220)</f>
        <v>0</v>
      </c>
      <c r="E221" s="166">
        <f t="shared" si="49"/>
        <v>0</v>
      </c>
      <c r="F221" s="166">
        <f t="shared" si="49"/>
        <v>0</v>
      </c>
      <c r="G221" s="166">
        <f t="shared" si="49"/>
        <v>0</v>
      </c>
      <c r="H221" s="166">
        <f t="shared" si="49"/>
        <v>0</v>
      </c>
      <c r="I221" s="166">
        <f t="shared" si="49"/>
        <v>0</v>
      </c>
      <c r="J221" s="166">
        <f t="shared" si="49"/>
        <v>0</v>
      </c>
      <c r="K221" s="166">
        <f t="shared" si="49"/>
        <v>0</v>
      </c>
      <c r="L221" s="162"/>
      <c r="M221" s="154"/>
      <c r="N221" s="155"/>
      <c r="O221" s="155"/>
      <c r="P221" s="155"/>
      <c r="Q221" s="155"/>
      <c r="R221" s="159"/>
    </row>
    <row r="222" spans="1:18" ht="21.5" customHeight="1" x14ac:dyDescent="0.2">
      <c r="A222" s="169"/>
      <c r="B222" s="170"/>
      <c r="C222" s="170"/>
      <c r="D222" s="171"/>
      <c r="E222" s="171"/>
      <c r="F222" s="171"/>
      <c r="G222" s="171"/>
      <c r="H222" s="171"/>
      <c r="I222" s="171"/>
      <c r="J222" s="171"/>
      <c r="K222" s="172"/>
      <c r="L222" s="162"/>
      <c r="M222" s="154"/>
      <c r="N222" s="155"/>
      <c r="O222" s="155"/>
      <c r="P222" s="155"/>
      <c r="Q222" s="155"/>
      <c r="R222" s="159"/>
    </row>
    <row r="223" spans="1:18" ht="21.5" customHeight="1" x14ac:dyDescent="0.2">
      <c r="A223" s="270" t="s">
        <v>939</v>
      </c>
      <c r="B223" s="266"/>
      <c r="C223" s="269"/>
      <c r="D223" s="269"/>
      <c r="E223" s="269"/>
      <c r="F223" s="269"/>
      <c r="G223" s="269"/>
      <c r="H223" s="269"/>
      <c r="I223" s="269"/>
      <c r="J223" s="269"/>
      <c r="K223" s="267"/>
      <c r="L223" s="162"/>
      <c r="M223" s="154"/>
      <c r="N223" s="155"/>
      <c r="O223" s="155"/>
      <c r="P223" s="155"/>
      <c r="Q223" s="155"/>
      <c r="R223" s="159"/>
    </row>
    <row r="224" spans="1:18" ht="21.5" customHeight="1" x14ac:dyDescent="0.2">
      <c r="A224" s="145"/>
      <c r="B224" s="145" t="s">
        <v>940</v>
      </c>
      <c r="C224" s="145" t="s">
        <v>570</v>
      </c>
      <c r="D224" s="161"/>
      <c r="E224" s="161"/>
      <c r="F224" s="161"/>
      <c r="G224" s="161"/>
      <c r="H224" s="152">
        <f>ROUNDDOWN(D224+(E224*$E$3)+(F224*$F$3)+(G224*$G$3),0)</f>
        <v>0</v>
      </c>
      <c r="I224" s="161"/>
      <c r="J224" s="161"/>
      <c r="K224" s="152">
        <f>H224-I224-J224</f>
        <v>0</v>
      </c>
      <c r="L224" s="162"/>
      <c r="M224" s="154"/>
      <c r="N224" s="155"/>
      <c r="O224" s="155"/>
      <c r="P224" s="155"/>
      <c r="Q224" s="155"/>
      <c r="R224" s="159"/>
    </row>
    <row r="225" spans="1:18" ht="21.5" customHeight="1" x14ac:dyDescent="0.2">
      <c r="A225" s="145"/>
      <c r="B225" s="145" t="s">
        <v>941</v>
      </c>
      <c r="C225" s="145" t="s">
        <v>571</v>
      </c>
      <c r="D225" s="161"/>
      <c r="E225" s="161"/>
      <c r="F225" s="161"/>
      <c r="G225" s="161"/>
      <c r="H225" s="152">
        <f>ROUNDDOWN(D225+(E225*$E$3)+(F225*$F$3)+(G225*$G$3),0)</f>
        <v>0</v>
      </c>
      <c r="I225" s="161"/>
      <c r="J225" s="161"/>
      <c r="K225" s="152">
        <f>H225-I225-J225</f>
        <v>0</v>
      </c>
      <c r="L225" s="162"/>
      <c r="M225" s="154"/>
      <c r="N225" s="155"/>
      <c r="O225" s="155"/>
      <c r="P225" s="155"/>
      <c r="Q225" s="155"/>
      <c r="R225" s="159"/>
    </row>
    <row r="226" spans="1:18" ht="21.5" customHeight="1" x14ac:dyDescent="0.2">
      <c r="A226" s="145"/>
      <c r="B226" s="145" t="s">
        <v>942</v>
      </c>
      <c r="C226" s="145" t="s">
        <v>572</v>
      </c>
      <c r="D226" s="161"/>
      <c r="E226" s="161"/>
      <c r="F226" s="161"/>
      <c r="G226" s="161"/>
      <c r="H226" s="152">
        <f>ROUNDDOWN(D226+(E226*$E$3)+(F226*$F$3)+(G226*$G$3),0)</f>
        <v>0</v>
      </c>
      <c r="I226" s="161"/>
      <c r="J226" s="161"/>
      <c r="K226" s="152">
        <f>H226-I226-J226</f>
        <v>0</v>
      </c>
      <c r="L226" s="162"/>
      <c r="M226" s="154"/>
      <c r="N226" s="155"/>
      <c r="O226" s="155"/>
      <c r="P226" s="155"/>
      <c r="Q226" s="155"/>
      <c r="R226" s="159"/>
    </row>
    <row r="227" spans="1:18" ht="21.5" customHeight="1" x14ac:dyDescent="0.2">
      <c r="A227" s="145"/>
      <c r="B227" s="145" t="s">
        <v>943</v>
      </c>
      <c r="C227" s="145" t="s">
        <v>573</v>
      </c>
      <c r="D227" s="161"/>
      <c r="E227" s="161"/>
      <c r="F227" s="161"/>
      <c r="G227" s="161"/>
      <c r="H227" s="152">
        <f>ROUNDDOWN(D227+(E227*$E$3)+(F227*$F$3)+(G227*$G$3),0)</f>
        <v>0</v>
      </c>
      <c r="I227" s="161"/>
      <c r="J227" s="161"/>
      <c r="K227" s="152">
        <f>H227-I227-J227</f>
        <v>0</v>
      </c>
      <c r="L227" s="162"/>
      <c r="M227" s="154"/>
      <c r="N227" s="155"/>
      <c r="O227" s="155"/>
      <c r="P227" s="155"/>
      <c r="Q227" s="155"/>
      <c r="R227" s="159"/>
    </row>
    <row r="228" spans="1:18" ht="21.5" customHeight="1" x14ac:dyDescent="0.2">
      <c r="A228" s="270" t="s">
        <v>944</v>
      </c>
      <c r="B228" s="266"/>
      <c r="C228" s="267"/>
      <c r="D228" s="152">
        <f t="shared" ref="D228:K228" si="50">SUM(D224:D227)</f>
        <v>0</v>
      </c>
      <c r="E228" s="152">
        <f t="shared" si="50"/>
        <v>0</v>
      </c>
      <c r="F228" s="152">
        <f t="shared" si="50"/>
        <v>0</v>
      </c>
      <c r="G228" s="152">
        <f t="shared" si="50"/>
        <v>0</v>
      </c>
      <c r="H228" s="152">
        <f t="shared" si="50"/>
        <v>0</v>
      </c>
      <c r="I228" s="152">
        <f t="shared" si="50"/>
        <v>0</v>
      </c>
      <c r="J228" s="152">
        <f t="shared" si="50"/>
        <v>0</v>
      </c>
      <c r="K228" s="152">
        <f t="shared" si="50"/>
        <v>0</v>
      </c>
      <c r="L228" s="162"/>
      <c r="M228" s="154"/>
      <c r="N228" s="155"/>
      <c r="O228" s="155"/>
      <c r="P228" s="155"/>
      <c r="Q228" s="155"/>
      <c r="R228" s="159"/>
    </row>
    <row r="229" spans="1:18" ht="21.5" customHeight="1" x14ac:dyDescent="0.2">
      <c r="A229" s="268"/>
      <c r="B229" s="276"/>
      <c r="C229" s="276"/>
      <c r="D229" s="276"/>
      <c r="E229" s="276"/>
      <c r="F229" s="276"/>
      <c r="G229" s="276"/>
      <c r="H229" s="276"/>
      <c r="I229" s="276"/>
      <c r="J229" s="276"/>
      <c r="K229" s="277"/>
      <c r="L229" s="162"/>
      <c r="M229" s="154"/>
      <c r="N229" s="155"/>
      <c r="O229" s="155"/>
      <c r="P229" s="155"/>
      <c r="Q229" s="155"/>
      <c r="R229" s="159"/>
    </row>
    <row r="230" spans="1:18" ht="21.5" customHeight="1" x14ac:dyDescent="0.2">
      <c r="A230" s="270" t="s">
        <v>945</v>
      </c>
      <c r="B230" s="266"/>
      <c r="C230" s="269"/>
      <c r="D230" s="269"/>
      <c r="E230" s="269"/>
      <c r="F230" s="269"/>
      <c r="G230" s="269"/>
      <c r="H230" s="269"/>
      <c r="I230" s="269"/>
      <c r="J230" s="269"/>
      <c r="K230" s="267"/>
      <c r="L230" s="162"/>
      <c r="M230" s="154"/>
      <c r="N230" s="155"/>
      <c r="O230" s="155"/>
      <c r="P230" s="155"/>
      <c r="Q230" s="155"/>
      <c r="R230" s="159"/>
    </row>
    <row r="231" spans="1:18" ht="21.5" customHeight="1" x14ac:dyDescent="0.2">
      <c r="A231" s="145"/>
      <c r="B231" s="145" t="s">
        <v>946</v>
      </c>
      <c r="C231" s="145" t="s">
        <v>576</v>
      </c>
      <c r="D231" s="161"/>
      <c r="E231" s="161"/>
      <c r="F231" s="161"/>
      <c r="G231" s="161"/>
      <c r="H231" s="152">
        <f>ROUNDDOWN(D231+(E231*$E$3)+(F231*$F$3)+(G231*$G$3),0)</f>
        <v>0</v>
      </c>
      <c r="I231" s="161"/>
      <c r="J231" s="161"/>
      <c r="K231" s="152">
        <f>H231-I231-J231</f>
        <v>0</v>
      </c>
      <c r="L231" s="162"/>
      <c r="M231" s="154"/>
      <c r="N231" s="155"/>
      <c r="O231" s="155"/>
      <c r="P231" s="155"/>
      <c r="Q231" s="155"/>
      <c r="R231" s="159"/>
    </row>
    <row r="232" spans="1:18" ht="21.5" customHeight="1" x14ac:dyDescent="0.2">
      <c r="A232" s="270" t="s">
        <v>947</v>
      </c>
      <c r="B232" s="266"/>
      <c r="C232" s="267"/>
      <c r="D232" s="152">
        <f t="shared" ref="D232:K232" si="51">SUM(D231)</f>
        <v>0</v>
      </c>
      <c r="E232" s="152">
        <f t="shared" si="51"/>
        <v>0</v>
      </c>
      <c r="F232" s="152">
        <f t="shared" si="51"/>
        <v>0</v>
      </c>
      <c r="G232" s="152">
        <f t="shared" si="51"/>
        <v>0</v>
      </c>
      <c r="H232" s="152">
        <f t="shared" si="51"/>
        <v>0</v>
      </c>
      <c r="I232" s="152">
        <f t="shared" si="51"/>
        <v>0</v>
      </c>
      <c r="J232" s="152">
        <f t="shared" si="51"/>
        <v>0</v>
      </c>
      <c r="K232" s="152">
        <f t="shared" si="51"/>
        <v>0</v>
      </c>
      <c r="L232" s="162"/>
      <c r="M232" s="154"/>
      <c r="N232" s="155"/>
      <c r="O232" s="155"/>
      <c r="P232" s="155"/>
      <c r="Q232" s="155"/>
      <c r="R232" s="159"/>
    </row>
    <row r="233" spans="1:18" ht="21.5" customHeight="1" x14ac:dyDescent="0.2">
      <c r="A233" s="268"/>
      <c r="B233" s="276"/>
      <c r="C233" s="276"/>
      <c r="D233" s="276"/>
      <c r="E233" s="276"/>
      <c r="F233" s="276"/>
      <c r="G233" s="276"/>
      <c r="H233" s="276"/>
      <c r="I233" s="276"/>
      <c r="J233" s="276"/>
      <c r="K233" s="277"/>
      <c r="L233" s="162"/>
      <c r="M233" s="154"/>
      <c r="N233" s="155"/>
      <c r="O233" s="155"/>
      <c r="P233" s="155"/>
      <c r="Q233" s="155"/>
      <c r="R233" s="159"/>
    </row>
    <row r="234" spans="1:18" ht="21.5" customHeight="1" x14ac:dyDescent="0.2">
      <c r="A234" s="265" t="s">
        <v>615</v>
      </c>
      <c r="B234" s="266"/>
      <c r="C234" s="267"/>
      <c r="D234" s="168">
        <f t="shared" ref="D234:K234" si="52">D167+D176+D188+D200+D212+D217+D221+D228</f>
        <v>0</v>
      </c>
      <c r="E234" s="168">
        <f t="shared" si="52"/>
        <v>0</v>
      </c>
      <c r="F234" s="168">
        <f t="shared" si="52"/>
        <v>0</v>
      </c>
      <c r="G234" s="168">
        <f t="shared" si="52"/>
        <v>0</v>
      </c>
      <c r="H234" s="168">
        <f t="shared" si="52"/>
        <v>0</v>
      </c>
      <c r="I234" s="168">
        <f t="shared" si="52"/>
        <v>0</v>
      </c>
      <c r="J234" s="168">
        <f t="shared" si="52"/>
        <v>0</v>
      </c>
      <c r="K234" s="168">
        <f t="shared" si="52"/>
        <v>0</v>
      </c>
      <c r="L234" s="162"/>
      <c r="M234" s="154"/>
      <c r="N234" s="155"/>
      <c r="O234" s="155"/>
      <c r="P234" s="155"/>
      <c r="Q234" s="155"/>
      <c r="R234" s="159"/>
    </row>
    <row r="235" spans="1:18" ht="21.5" customHeight="1" x14ac:dyDescent="0.2">
      <c r="A235" s="268"/>
      <c r="B235" s="276"/>
      <c r="C235" s="276"/>
      <c r="D235" s="276"/>
      <c r="E235" s="276"/>
      <c r="F235" s="276"/>
      <c r="G235" s="276"/>
      <c r="H235" s="276"/>
      <c r="I235" s="276"/>
      <c r="J235" s="276"/>
      <c r="K235" s="277"/>
      <c r="L235" s="162"/>
      <c r="M235" s="154"/>
      <c r="N235" s="155"/>
      <c r="O235" s="155"/>
      <c r="P235" s="155"/>
      <c r="Q235" s="155"/>
      <c r="R235" s="159"/>
    </row>
    <row r="236" spans="1:18" ht="21.5" customHeight="1" x14ac:dyDescent="0.2">
      <c r="A236" s="270" t="s">
        <v>948</v>
      </c>
      <c r="B236" s="278"/>
      <c r="C236" s="278"/>
      <c r="D236" s="278"/>
      <c r="E236" s="278"/>
      <c r="F236" s="278"/>
      <c r="G236" s="278"/>
      <c r="H236" s="278"/>
      <c r="I236" s="278"/>
      <c r="J236" s="278"/>
      <c r="K236" s="279"/>
      <c r="L236" s="162"/>
      <c r="M236" s="154"/>
      <c r="N236" s="155"/>
      <c r="O236" s="155"/>
      <c r="P236" s="155"/>
      <c r="Q236" s="155"/>
      <c r="R236" s="159"/>
    </row>
    <row r="237" spans="1:18" ht="21.5" customHeight="1" x14ac:dyDescent="0.2">
      <c r="A237" s="145"/>
      <c r="B237" s="145" t="s">
        <v>949</v>
      </c>
      <c r="C237" s="145" t="s">
        <v>950</v>
      </c>
      <c r="D237" s="161"/>
      <c r="E237" s="161"/>
      <c r="F237" s="161"/>
      <c r="G237" s="161"/>
      <c r="H237" s="152">
        <f t="shared" ref="H237:H242" si="53">ROUNDDOWN(D237+(E237*$E$3)+(F237*$F$3)+(G237*$G$3),0)</f>
        <v>0</v>
      </c>
      <c r="I237" s="152"/>
      <c r="J237" s="161"/>
      <c r="K237" s="152">
        <f t="shared" ref="K237:K242" si="54">H237-I237-J237</f>
        <v>0</v>
      </c>
      <c r="L237" s="162"/>
      <c r="M237" s="154"/>
      <c r="N237" s="155"/>
      <c r="O237" s="155"/>
      <c r="P237" s="155"/>
      <c r="Q237" s="155"/>
      <c r="R237" s="159"/>
    </row>
    <row r="238" spans="1:18" ht="21.5" customHeight="1" x14ac:dyDescent="0.2">
      <c r="A238" s="145"/>
      <c r="B238" s="145" t="s">
        <v>951</v>
      </c>
      <c r="C238" s="145" t="s">
        <v>583</v>
      </c>
      <c r="D238" s="161"/>
      <c r="E238" s="161"/>
      <c r="F238" s="161"/>
      <c r="G238" s="161"/>
      <c r="H238" s="152">
        <f t="shared" si="53"/>
        <v>0</v>
      </c>
      <c r="I238" s="152"/>
      <c r="J238" s="161"/>
      <c r="K238" s="152">
        <f t="shared" si="54"/>
        <v>0</v>
      </c>
      <c r="L238" s="162"/>
      <c r="M238" s="154"/>
      <c r="N238" s="155"/>
      <c r="O238" s="155"/>
      <c r="P238" s="155"/>
      <c r="Q238" s="155"/>
      <c r="R238" s="159"/>
    </row>
    <row r="239" spans="1:18" ht="21.5" customHeight="1" x14ac:dyDescent="0.2">
      <c r="A239" s="145"/>
      <c r="B239" s="145" t="s">
        <v>952</v>
      </c>
      <c r="C239" s="145" t="s">
        <v>585</v>
      </c>
      <c r="D239" s="173"/>
      <c r="E239" s="173"/>
      <c r="F239" s="173"/>
      <c r="G239" s="173"/>
      <c r="H239" s="152">
        <f t="shared" si="53"/>
        <v>0</v>
      </c>
      <c r="I239" s="152"/>
      <c r="J239" s="152">
        <f>H239</f>
        <v>0</v>
      </c>
      <c r="K239" s="152">
        <f t="shared" si="54"/>
        <v>0</v>
      </c>
      <c r="L239" s="162"/>
      <c r="M239" s="154"/>
      <c r="N239" s="155"/>
      <c r="O239" s="155"/>
      <c r="P239" s="155"/>
      <c r="Q239" s="155"/>
      <c r="R239" s="159"/>
    </row>
    <row r="240" spans="1:18" ht="21.5" customHeight="1" x14ac:dyDescent="0.2">
      <c r="A240" s="145"/>
      <c r="B240" s="145" t="s">
        <v>953</v>
      </c>
      <c r="C240" s="145" t="s">
        <v>587</v>
      </c>
      <c r="D240" s="173"/>
      <c r="E240" s="173"/>
      <c r="F240" s="173"/>
      <c r="G240" s="173"/>
      <c r="H240" s="152">
        <f t="shared" si="53"/>
        <v>0</v>
      </c>
      <c r="I240" s="152"/>
      <c r="J240" s="152">
        <f>H240</f>
        <v>0</v>
      </c>
      <c r="K240" s="152">
        <f t="shared" si="54"/>
        <v>0</v>
      </c>
      <c r="L240" s="162"/>
      <c r="M240" s="154"/>
      <c r="N240" s="155"/>
      <c r="O240" s="155"/>
      <c r="P240" s="155"/>
      <c r="Q240" s="155"/>
      <c r="R240" s="159"/>
    </row>
    <row r="241" spans="1:18" ht="21.5" customHeight="1" x14ac:dyDescent="0.2">
      <c r="A241" s="145"/>
      <c r="B241" s="164" t="s">
        <v>954</v>
      </c>
      <c r="C241" s="145" t="s">
        <v>589</v>
      </c>
      <c r="D241" s="174"/>
      <c r="E241" s="174"/>
      <c r="F241" s="174"/>
      <c r="G241" s="174"/>
      <c r="H241" s="166">
        <f t="shared" si="53"/>
        <v>0</v>
      </c>
      <c r="I241" s="166"/>
      <c r="J241" s="166">
        <f>H241</f>
        <v>0</v>
      </c>
      <c r="K241" s="166">
        <f t="shared" si="54"/>
        <v>0</v>
      </c>
      <c r="L241" s="162"/>
      <c r="M241" s="154"/>
      <c r="N241" s="155"/>
      <c r="O241" s="155"/>
      <c r="P241" s="155"/>
      <c r="Q241" s="155"/>
      <c r="R241" s="159"/>
    </row>
    <row r="242" spans="1:18" ht="21.5" customHeight="1" x14ac:dyDescent="0.2">
      <c r="A242" s="145"/>
      <c r="B242" s="145" t="s">
        <v>955</v>
      </c>
      <c r="C242" s="145" t="s">
        <v>956</v>
      </c>
      <c r="D242" s="161"/>
      <c r="E242" s="161"/>
      <c r="F242" s="161"/>
      <c r="G242" s="161"/>
      <c r="H242" s="152">
        <f t="shared" si="53"/>
        <v>0</v>
      </c>
      <c r="I242" s="152"/>
      <c r="J242" s="161"/>
      <c r="K242" s="152">
        <f t="shared" si="54"/>
        <v>0</v>
      </c>
      <c r="L242" s="162"/>
      <c r="M242" s="154"/>
      <c r="N242" s="155"/>
      <c r="O242" s="155"/>
      <c r="P242" s="155"/>
      <c r="Q242" s="155"/>
      <c r="R242" s="159"/>
    </row>
    <row r="243" spans="1:18" ht="21.5" customHeight="1" x14ac:dyDescent="0.2">
      <c r="A243" s="270" t="s">
        <v>957</v>
      </c>
      <c r="B243" s="276"/>
      <c r="C243" s="277"/>
      <c r="D243" s="152">
        <f t="shared" ref="D243:K243" si="55">SUM(D237:D242)</f>
        <v>0</v>
      </c>
      <c r="E243" s="152">
        <f t="shared" si="55"/>
        <v>0</v>
      </c>
      <c r="F243" s="152">
        <f t="shared" si="55"/>
        <v>0</v>
      </c>
      <c r="G243" s="152">
        <f t="shared" si="55"/>
        <v>0</v>
      </c>
      <c r="H243" s="152">
        <f t="shared" si="55"/>
        <v>0</v>
      </c>
      <c r="I243" s="152">
        <f t="shared" si="55"/>
        <v>0</v>
      </c>
      <c r="J243" s="152">
        <f t="shared" si="55"/>
        <v>0</v>
      </c>
      <c r="K243" s="152">
        <f t="shared" si="55"/>
        <v>0</v>
      </c>
      <c r="L243" s="162"/>
      <c r="M243" s="154"/>
      <c r="N243" s="155"/>
      <c r="O243" s="155"/>
      <c r="P243" s="155"/>
      <c r="Q243" s="155"/>
      <c r="R243" s="159"/>
    </row>
    <row r="244" spans="1:18" ht="21.5" customHeight="1" x14ac:dyDescent="0.2">
      <c r="A244" s="270"/>
      <c r="B244" s="276"/>
      <c r="C244" s="276"/>
      <c r="D244" s="276"/>
      <c r="E244" s="276"/>
      <c r="F244" s="276"/>
      <c r="G244" s="276"/>
      <c r="H244" s="276"/>
      <c r="I244" s="276"/>
      <c r="J244" s="276"/>
      <c r="K244" s="277"/>
      <c r="L244" s="162"/>
      <c r="M244" s="154"/>
      <c r="N244" s="155"/>
      <c r="O244" s="155"/>
      <c r="P244" s="155"/>
      <c r="Q244" s="155"/>
      <c r="R244" s="159"/>
    </row>
    <row r="245" spans="1:18" ht="21.5" customHeight="1" x14ac:dyDescent="0.2">
      <c r="A245" s="270" t="s">
        <v>958</v>
      </c>
      <c r="B245" s="276"/>
      <c r="C245" s="276"/>
      <c r="D245" s="276"/>
      <c r="E245" s="276"/>
      <c r="F245" s="276"/>
      <c r="G245" s="276"/>
      <c r="H245" s="276"/>
      <c r="I245" s="276"/>
      <c r="J245" s="276"/>
      <c r="K245" s="277"/>
      <c r="L245" s="162"/>
      <c r="M245" s="154"/>
      <c r="N245" s="155"/>
      <c r="O245" s="155"/>
      <c r="P245" s="155"/>
      <c r="Q245" s="155"/>
      <c r="R245" s="159"/>
    </row>
    <row r="246" spans="1:18" ht="21.5" customHeight="1" x14ac:dyDescent="0.2">
      <c r="A246" s="145"/>
      <c r="B246" s="145" t="s">
        <v>959</v>
      </c>
      <c r="C246" s="145" t="s">
        <v>595</v>
      </c>
      <c r="D246" s="173"/>
      <c r="E246" s="173"/>
      <c r="F246" s="173"/>
      <c r="G246" s="173"/>
      <c r="H246" s="152">
        <f>ROUNDDOWN(D246+(E246*$E$3)+(F246*$F$3)+(G246*$G$3),0)</f>
        <v>0</v>
      </c>
      <c r="I246" s="152"/>
      <c r="J246" s="152">
        <f>H246</f>
        <v>0</v>
      </c>
      <c r="K246" s="152">
        <f>H246-I246-J246</f>
        <v>0</v>
      </c>
      <c r="L246" s="162"/>
      <c r="M246" s="154"/>
      <c r="N246" s="155"/>
      <c r="O246" s="155"/>
      <c r="P246" s="155"/>
      <c r="Q246" s="155"/>
      <c r="R246" s="159"/>
    </row>
    <row r="247" spans="1:18" ht="21.5" customHeight="1" x14ac:dyDescent="0.2">
      <c r="A247" s="145"/>
      <c r="B247" s="145" t="s">
        <v>960</v>
      </c>
      <c r="C247" s="145" t="s">
        <v>597</v>
      </c>
      <c r="D247" s="173"/>
      <c r="E247" s="173"/>
      <c r="F247" s="173"/>
      <c r="G247" s="173"/>
      <c r="H247" s="152">
        <f>ROUNDDOWN(D247+(E247*$E$3)+(F247*$F$3)+(G247*$G$3),0)</f>
        <v>0</v>
      </c>
      <c r="I247" s="152"/>
      <c r="J247" s="152">
        <f>H247</f>
        <v>0</v>
      </c>
      <c r="K247" s="152">
        <f>H247-I247-J247</f>
        <v>0</v>
      </c>
      <c r="L247" s="162"/>
      <c r="M247" s="154"/>
      <c r="N247" s="155"/>
      <c r="O247" s="155"/>
      <c r="P247" s="155"/>
      <c r="Q247" s="155"/>
      <c r="R247" s="159"/>
    </row>
    <row r="248" spans="1:18" ht="21.5" customHeight="1" x14ac:dyDescent="0.2">
      <c r="A248" s="270" t="s">
        <v>961</v>
      </c>
      <c r="B248" s="276"/>
      <c r="C248" s="277"/>
      <c r="D248" s="152">
        <f t="shared" ref="D248:K248" si="56">SUM(D246:D247)</f>
        <v>0</v>
      </c>
      <c r="E248" s="152">
        <f t="shared" si="56"/>
        <v>0</v>
      </c>
      <c r="F248" s="152">
        <f t="shared" si="56"/>
        <v>0</v>
      </c>
      <c r="G248" s="152">
        <f t="shared" si="56"/>
        <v>0</v>
      </c>
      <c r="H248" s="152">
        <f t="shared" si="56"/>
        <v>0</v>
      </c>
      <c r="I248" s="152">
        <f t="shared" si="56"/>
        <v>0</v>
      </c>
      <c r="J248" s="152">
        <f t="shared" si="56"/>
        <v>0</v>
      </c>
      <c r="K248" s="152">
        <f t="shared" si="56"/>
        <v>0</v>
      </c>
      <c r="L248" s="162"/>
      <c r="M248" s="154"/>
      <c r="N248" s="155"/>
      <c r="O248" s="155"/>
      <c r="P248" s="155"/>
      <c r="Q248" s="155"/>
      <c r="R248" s="159"/>
    </row>
    <row r="249" spans="1:18" ht="21.5" customHeight="1" x14ac:dyDescent="0.2">
      <c r="A249" s="270"/>
      <c r="B249" s="276"/>
      <c r="C249" s="276"/>
      <c r="D249" s="276"/>
      <c r="E249" s="276"/>
      <c r="F249" s="276"/>
      <c r="G249" s="276"/>
      <c r="H249" s="276"/>
      <c r="I249" s="276"/>
      <c r="J249" s="276"/>
      <c r="K249" s="277"/>
      <c r="L249" s="162"/>
      <c r="M249" s="154"/>
      <c r="N249" s="155"/>
      <c r="O249" s="155"/>
      <c r="P249" s="155"/>
      <c r="Q249" s="155"/>
      <c r="R249" s="159"/>
    </row>
    <row r="250" spans="1:18" ht="21.5" customHeight="1" x14ac:dyDescent="0.2">
      <c r="A250" s="270" t="s">
        <v>962</v>
      </c>
      <c r="B250" s="276"/>
      <c r="C250" s="276"/>
      <c r="D250" s="276"/>
      <c r="E250" s="276"/>
      <c r="F250" s="276"/>
      <c r="G250" s="276"/>
      <c r="H250" s="276"/>
      <c r="I250" s="276"/>
      <c r="J250" s="276"/>
      <c r="K250" s="277"/>
      <c r="L250" s="162"/>
      <c r="M250" s="154"/>
      <c r="N250" s="155"/>
      <c r="O250" s="155"/>
      <c r="P250" s="155"/>
      <c r="Q250" s="155"/>
      <c r="R250" s="159"/>
    </row>
    <row r="251" spans="1:18" ht="21.5" customHeight="1" x14ac:dyDescent="0.2">
      <c r="A251" s="145"/>
      <c r="B251" s="145" t="s">
        <v>963</v>
      </c>
      <c r="C251" s="145" t="s">
        <v>601</v>
      </c>
      <c r="D251" s="173"/>
      <c r="E251" s="173"/>
      <c r="F251" s="173"/>
      <c r="G251" s="173"/>
      <c r="H251" s="152">
        <f>ROUNDDOWN(D251+(E251*$E$3)+(F251*$F$3)+(G251*$G$3),0)</f>
        <v>0</v>
      </c>
      <c r="I251" s="152">
        <f>H251-J251</f>
        <v>0</v>
      </c>
      <c r="J251" s="161"/>
      <c r="K251" s="152">
        <f>H251-I251-J251</f>
        <v>0</v>
      </c>
      <c r="L251" s="162"/>
      <c r="M251" s="154"/>
      <c r="N251" s="155"/>
      <c r="O251" s="155"/>
      <c r="P251" s="155"/>
      <c r="Q251" s="155"/>
      <c r="R251" s="159"/>
    </row>
    <row r="252" spans="1:18" ht="21.5" customHeight="1" x14ac:dyDescent="0.2">
      <c r="A252" s="145"/>
      <c r="B252" s="145" t="s">
        <v>964</v>
      </c>
      <c r="C252" s="145" t="s">
        <v>603</v>
      </c>
      <c r="D252" s="173"/>
      <c r="E252" s="173"/>
      <c r="F252" s="173"/>
      <c r="G252" s="173"/>
      <c r="H252" s="152">
        <f>ROUNDDOWN(D252+(E252*$E$3)+(F252*$F$3)+(G252*$G$3),0)</f>
        <v>0</v>
      </c>
      <c r="I252" s="152"/>
      <c r="J252" s="152">
        <f>H252</f>
        <v>0</v>
      </c>
      <c r="K252" s="152">
        <f>H252-I252-J252</f>
        <v>0</v>
      </c>
      <c r="L252" s="162"/>
      <c r="M252" s="154"/>
      <c r="N252" s="155"/>
      <c r="O252" s="155"/>
      <c r="P252" s="155"/>
      <c r="Q252" s="155"/>
      <c r="R252" s="159"/>
    </row>
    <row r="253" spans="1:18" ht="21.5" customHeight="1" x14ac:dyDescent="0.2">
      <c r="A253" s="145"/>
      <c r="B253" s="164" t="s">
        <v>965</v>
      </c>
      <c r="C253" s="145" t="s">
        <v>605</v>
      </c>
      <c r="D253" s="174"/>
      <c r="E253" s="174"/>
      <c r="F253" s="174"/>
      <c r="G253" s="174"/>
      <c r="H253" s="166">
        <f>ROUNDDOWN(D253+(E253*$E$3)+(F253*$F$3)+(G253*$G$3),0)</f>
        <v>0</v>
      </c>
      <c r="I253" s="166">
        <f>H253-J253</f>
        <v>0</v>
      </c>
      <c r="J253" s="165"/>
      <c r="K253" s="166">
        <f>H253-I253-J253</f>
        <v>0</v>
      </c>
      <c r="L253" s="162"/>
      <c r="M253" s="154"/>
      <c r="N253" s="155"/>
      <c r="O253" s="155"/>
      <c r="P253" s="155"/>
      <c r="Q253" s="155"/>
      <c r="R253" s="159"/>
    </row>
    <row r="254" spans="1:18" ht="21.5" customHeight="1" x14ac:dyDescent="0.2">
      <c r="A254" s="145"/>
      <c r="B254" s="145" t="s">
        <v>966</v>
      </c>
      <c r="C254" s="145" t="s">
        <v>967</v>
      </c>
      <c r="D254" s="173"/>
      <c r="E254" s="173"/>
      <c r="F254" s="173"/>
      <c r="G254" s="173"/>
      <c r="H254" s="152">
        <f>ROUNDDOWN(D254+(E254*$E$3)+(F254*$F$3)+(G254*$G$3),0)</f>
        <v>0</v>
      </c>
      <c r="I254" s="152">
        <f>H254-J254</f>
        <v>0</v>
      </c>
      <c r="J254" s="161"/>
      <c r="K254" s="152">
        <f>H254-I254-J254</f>
        <v>0</v>
      </c>
      <c r="L254" s="162"/>
      <c r="M254" s="154"/>
      <c r="N254" s="155"/>
      <c r="O254" s="155"/>
      <c r="P254" s="155"/>
      <c r="Q254" s="155"/>
      <c r="R254" s="159"/>
    </row>
    <row r="255" spans="1:18" ht="21.5" customHeight="1" x14ac:dyDescent="0.2">
      <c r="A255" s="270" t="s">
        <v>968</v>
      </c>
      <c r="B255" s="276"/>
      <c r="C255" s="277"/>
      <c r="D255" s="152">
        <f t="shared" ref="D255:K255" si="57">SUM(D251:D254)</f>
        <v>0</v>
      </c>
      <c r="E255" s="152">
        <f t="shared" si="57"/>
        <v>0</v>
      </c>
      <c r="F255" s="152">
        <f t="shared" si="57"/>
        <v>0</v>
      </c>
      <c r="G255" s="152">
        <f t="shared" si="57"/>
        <v>0</v>
      </c>
      <c r="H255" s="152">
        <f t="shared" si="57"/>
        <v>0</v>
      </c>
      <c r="I255" s="152">
        <f t="shared" si="57"/>
        <v>0</v>
      </c>
      <c r="J255" s="152">
        <f t="shared" si="57"/>
        <v>0</v>
      </c>
      <c r="K255" s="152">
        <f t="shared" si="57"/>
        <v>0</v>
      </c>
      <c r="L255" s="162"/>
      <c r="M255" s="154"/>
      <c r="N255" s="155"/>
      <c r="O255" s="155"/>
      <c r="P255" s="155"/>
      <c r="Q255" s="155"/>
      <c r="R255" s="159"/>
    </row>
    <row r="256" spans="1:18" ht="21.5" customHeight="1" x14ac:dyDescent="0.2">
      <c r="A256" s="270"/>
      <c r="B256" s="276"/>
      <c r="C256" s="276"/>
      <c r="D256" s="276"/>
      <c r="E256" s="276"/>
      <c r="F256" s="276"/>
      <c r="G256" s="276"/>
      <c r="H256" s="276"/>
      <c r="I256" s="276"/>
      <c r="J256" s="276"/>
      <c r="K256" s="277"/>
      <c r="L256" s="162"/>
      <c r="M256" s="154"/>
      <c r="N256" s="155"/>
      <c r="O256" s="155"/>
      <c r="P256" s="155"/>
      <c r="Q256" s="155"/>
      <c r="R256" s="159"/>
    </row>
    <row r="257" spans="1:18" ht="21.5" customHeight="1" x14ac:dyDescent="0.2">
      <c r="A257" s="265" t="s">
        <v>609</v>
      </c>
      <c r="B257" s="266"/>
      <c r="C257" s="267"/>
      <c r="D257" s="168">
        <f t="shared" ref="D257:K257" si="58">D243+D248+D255</f>
        <v>0</v>
      </c>
      <c r="E257" s="168">
        <f t="shared" si="58"/>
        <v>0</v>
      </c>
      <c r="F257" s="168">
        <f t="shared" si="58"/>
        <v>0</v>
      </c>
      <c r="G257" s="168">
        <f t="shared" si="58"/>
        <v>0</v>
      </c>
      <c r="H257" s="168">
        <f t="shared" si="58"/>
        <v>0</v>
      </c>
      <c r="I257" s="168">
        <f t="shared" si="58"/>
        <v>0</v>
      </c>
      <c r="J257" s="168">
        <f t="shared" si="58"/>
        <v>0</v>
      </c>
      <c r="K257" s="168">
        <f t="shared" si="58"/>
        <v>0</v>
      </c>
      <c r="L257" s="162"/>
      <c r="M257" s="154"/>
      <c r="N257" s="155"/>
      <c r="O257" s="155"/>
      <c r="P257" s="155"/>
      <c r="Q257" s="155"/>
      <c r="R257" s="159"/>
    </row>
    <row r="258" spans="1:18" ht="21.5" customHeight="1" x14ac:dyDescent="0.2">
      <c r="A258" s="268"/>
      <c r="B258" s="266"/>
      <c r="C258" s="269"/>
      <c r="D258" s="269"/>
      <c r="E258" s="269"/>
      <c r="F258" s="269"/>
      <c r="G258" s="269"/>
      <c r="H258" s="269"/>
      <c r="I258" s="269"/>
      <c r="J258" s="269"/>
      <c r="K258" s="267"/>
      <c r="L258" s="162"/>
      <c r="M258" s="154"/>
      <c r="N258" s="155"/>
      <c r="O258" s="155"/>
      <c r="P258" s="155"/>
      <c r="Q258" s="155"/>
      <c r="R258" s="159"/>
    </row>
    <row r="259" spans="1:18" ht="21.5" customHeight="1" x14ac:dyDescent="0.2">
      <c r="A259" s="270" t="s">
        <v>610</v>
      </c>
      <c r="B259" s="266"/>
      <c r="C259" s="267"/>
      <c r="D259" s="173"/>
      <c r="E259" s="173"/>
      <c r="F259" s="173"/>
      <c r="G259" s="173"/>
      <c r="H259" s="152">
        <f>ROUNDDOWN(D259+(E259*$E$3)+(F259*$F$3)+(G259*$G$3),0)</f>
        <v>0</v>
      </c>
      <c r="I259" s="152"/>
      <c r="J259" s="152">
        <f>H259</f>
        <v>0</v>
      </c>
      <c r="K259" s="152">
        <f>H259-I259-J259</f>
        <v>0</v>
      </c>
      <c r="L259" s="162"/>
      <c r="M259" s="154"/>
      <c r="N259" s="155"/>
      <c r="O259" s="155"/>
      <c r="P259" s="155"/>
      <c r="Q259" s="155"/>
      <c r="R259" s="159"/>
    </row>
    <row r="260" spans="1:18" ht="21.5" customHeight="1" x14ac:dyDescent="0.2">
      <c r="A260" s="270" t="s">
        <v>611</v>
      </c>
      <c r="B260" s="266"/>
      <c r="C260" s="267"/>
      <c r="D260" s="173"/>
      <c r="E260" s="173"/>
      <c r="F260" s="173"/>
      <c r="G260" s="173"/>
      <c r="H260" s="152">
        <f>ROUNDDOWN(D260+(E260*$E$3)+(F260*$F$3)+(G260*$G$3),0)</f>
        <v>0</v>
      </c>
      <c r="I260" s="152"/>
      <c r="J260" s="152">
        <f>H260</f>
        <v>0</v>
      </c>
      <c r="K260" s="152">
        <f>H260-I260-J260</f>
        <v>0</v>
      </c>
      <c r="L260" s="162"/>
      <c r="M260" s="154"/>
      <c r="N260" s="155"/>
      <c r="O260" s="155"/>
      <c r="P260" s="155"/>
      <c r="Q260" s="155"/>
      <c r="R260" s="159"/>
    </row>
    <row r="261" spans="1:18" ht="21.5" customHeight="1" x14ac:dyDescent="0.2">
      <c r="A261" s="271" t="s">
        <v>95</v>
      </c>
      <c r="B261" s="272"/>
      <c r="C261" s="273"/>
      <c r="D261" s="163">
        <f t="shared" ref="D261:K261" si="59">D52</f>
        <v>0</v>
      </c>
      <c r="E261" s="163">
        <f t="shared" si="59"/>
        <v>0</v>
      </c>
      <c r="F261" s="163">
        <f t="shared" si="59"/>
        <v>0</v>
      </c>
      <c r="G261" s="163">
        <f t="shared" si="59"/>
        <v>0</v>
      </c>
      <c r="H261" s="163">
        <f t="shared" si="59"/>
        <v>0</v>
      </c>
      <c r="I261" s="163">
        <f t="shared" si="59"/>
        <v>0</v>
      </c>
      <c r="J261" s="163">
        <f t="shared" si="59"/>
        <v>0</v>
      </c>
      <c r="K261" s="163">
        <f t="shared" si="59"/>
        <v>0</v>
      </c>
      <c r="L261" s="162"/>
      <c r="M261" s="154"/>
      <c r="N261" s="155"/>
      <c r="O261" s="155"/>
      <c r="P261" s="155"/>
      <c r="Q261" s="155"/>
      <c r="R261" s="159"/>
    </row>
    <row r="262" spans="1:18" ht="21.5" customHeight="1" x14ac:dyDescent="0.2">
      <c r="A262" s="274" t="s">
        <v>612</v>
      </c>
      <c r="B262" s="275"/>
      <c r="C262" s="273"/>
      <c r="D262" s="168">
        <f t="shared" ref="D262:K262" si="60">D157+D234+D257</f>
        <v>0</v>
      </c>
      <c r="E262" s="168">
        <f t="shared" si="60"/>
        <v>0</v>
      </c>
      <c r="F262" s="168">
        <f t="shared" si="60"/>
        <v>0</v>
      </c>
      <c r="G262" s="168">
        <f t="shared" si="60"/>
        <v>0</v>
      </c>
      <c r="H262" s="168">
        <f t="shared" si="60"/>
        <v>0</v>
      </c>
      <c r="I262" s="168">
        <f t="shared" si="60"/>
        <v>0</v>
      </c>
      <c r="J262" s="168">
        <f t="shared" si="60"/>
        <v>0</v>
      </c>
      <c r="K262" s="168">
        <f t="shared" si="60"/>
        <v>0</v>
      </c>
      <c r="L262" s="162"/>
      <c r="M262" s="154"/>
      <c r="N262" s="155"/>
      <c r="O262" s="155"/>
      <c r="P262" s="155"/>
      <c r="Q262" s="155"/>
      <c r="R262" s="159"/>
    </row>
    <row r="263" spans="1:18" ht="21.5" customHeight="1" x14ac:dyDescent="0.2">
      <c r="A263" s="262" t="s">
        <v>613</v>
      </c>
      <c r="B263" s="263"/>
      <c r="C263" s="264"/>
      <c r="D263" s="166">
        <f t="shared" ref="D263:K263" si="61">D261+D262</f>
        <v>0</v>
      </c>
      <c r="E263" s="166">
        <f t="shared" si="61"/>
        <v>0</v>
      </c>
      <c r="F263" s="166">
        <f t="shared" si="61"/>
        <v>0</v>
      </c>
      <c r="G263" s="166">
        <f t="shared" si="61"/>
        <v>0</v>
      </c>
      <c r="H263" s="166">
        <f t="shared" si="61"/>
        <v>0</v>
      </c>
      <c r="I263" s="166">
        <f t="shared" si="61"/>
        <v>0</v>
      </c>
      <c r="J263" s="166">
        <f t="shared" si="61"/>
        <v>0</v>
      </c>
      <c r="K263" s="166">
        <f t="shared" si="61"/>
        <v>0</v>
      </c>
      <c r="L263" s="162"/>
      <c r="M263" s="154"/>
      <c r="N263" s="155"/>
      <c r="O263" s="155"/>
      <c r="P263" s="155"/>
      <c r="Q263" s="155"/>
      <c r="R263" s="159"/>
    </row>
    <row r="264" spans="1:18" ht="21.5" customHeight="1" x14ac:dyDescent="0.2">
      <c r="A264" s="262" t="s">
        <v>614</v>
      </c>
      <c r="B264" s="263"/>
      <c r="C264" s="264"/>
      <c r="D264" s="166">
        <f t="shared" ref="D264:K264" si="62">D259+D260+D263</f>
        <v>0</v>
      </c>
      <c r="E264" s="166">
        <f t="shared" si="62"/>
        <v>0</v>
      </c>
      <c r="F264" s="166">
        <f t="shared" si="62"/>
        <v>0</v>
      </c>
      <c r="G264" s="166">
        <f t="shared" si="62"/>
        <v>0</v>
      </c>
      <c r="H264" s="166">
        <f t="shared" si="62"/>
        <v>0</v>
      </c>
      <c r="I264" s="166">
        <f t="shared" si="62"/>
        <v>0</v>
      </c>
      <c r="J264" s="166">
        <f t="shared" si="62"/>
        <v>0</v>
      </c>
      <c r="K264" s="166">
        <f t="shared" si="62"/>
        <v>0</v>
      </c>
      <c r="L264" s="175">
        <f>[1]表紙!C13</f>
        <v>0</v>
      </c>
      <c r="M264" s="176"/>
      <c r="N264" s="177"/>
      <c r="O264" s="177"/>
      <c r="P264" s="177"/>
      <c r="Q264" s="177"/>
      <c r="R264" s="178"/>
    </row>
  </sheetData>
  <mergeCells count="104">
    <mergeCell ref="A1:B1"/>
    <mergeCell ref="A2:C2"/>
    <mergeCell ref="A3:C3"/>
    <mergeCell ref="A4:C4"/>
    <mergeCell ref="A5:K5"/>
    <mergeCell ref="A9:C9"/>
    <mergeCell ref="A25:K25"/>
    <mergeCell ref="A26:K26"/>
    <mergeCell ref="A34:C34"/>
    <mergeCell ref="A35:K35"/>
    <mergeCell ref="A36:K36"/>
    <mergeCell ref="A42:C42"/>
    <mergeCell ref="A10:K10"/>
    <mergeCell ref="A11:K11"/>
    <mergeCell ref="A15:C15"/>
    <mergeCell ref="A16:K16"/>
    <mergeCell ref="A17:K17"/>
    <mergeCell ref="A24:C24"/>
    <mergeCell ref="A54:K54"/>
    <mergeCell ref="A62:C62"/>
    <mergeCell ref="A63:K63"/>
    <mergeCell ref="A64:K64"/>
    <mergeCell ref="A79:C79"/>
    <mergeCell ref="A80:K80"/>
    <mergeCell ref="A43:K43"/>
    <mergeCell ref="A44:K44"/>
    <mergeCell ref="A50:C50"/>
    <mergeCell ref="A51:K51"/>
    <mergeCell ref="A52:C52"/>
    <mergeCell ref="A53:K53"/>
    <mergeCell ref="A95:K95"/>
    <mergeCell ref="A99:C99"/>
    <mergeCell ref="A100:K100"/>
    <mergeCell ref="A101:K101"/>
    <mergeCell ref="A106:C106"/>
    <mergeCell ref="A107:K107"/>
    <mergeCell ref="A81:K81"/>
    <mergeCell ref="A86:C86"/>
    <mergeCell ref="A87:K87"/>
    <mergeCell ref="A88:K88"/>
    <mergeCell ref="A93:C93"/>
    <mergeCell ref="A94:K94"/>
    <mergeCell ref="A122:K122"/>
    <mergeCell ref="A136:C136"/>
    <mergeCell ref="A137:K137"/>
    <mergeCell ref="A138:K138"/>
    <mergeCell ref="A151:C151"/>
    <mergeCell ref="A152:K152"/>
    <mergeCell ref="A108:K108"/>
    <mergeCell ref="A115:C115"/>
    <mergeCell ref="A116:K116"/>
    <mergeCell ref="A117:K117"/>
    <mergeCell ref="A120:C120"/>
    <mergeCell ref="A121:K121"/>
    <mergeCell ref="A167:C167"/>
    <mergeCell ref="A168:K168"/>
    <mergeCell ref="A169:K169"/>
    <mergeCell ref="A176:C176"/>
    <mergeCell ref="A177:K177"/>
    <mergeCell ref="A178:K178"/>
    <mergeCell ref="A153:K153"/>
    <mergeCell ref="A155:C155"/>
    <mergeCell ref="A156:K156"/>
    <mergeCell ref="A157:C157"/>
    <mergeCell ref="A158:K158"/>
    <mergeCell ref="A159:K159"/>
    <mergeCell ref="A212:C212"/>
    <mergeCell ref="A213:K213"/>
    <mergeCell ref="A214:K214"/>
    <mergeCell ref="A217:C217"/>
    <mergeCell ref="A218:K218"/>
    <mergeCell ref="A219:K219"/>
    <mergeCell ref="A188:C188"/>
    <mergeCell ref="A189:K189"/>
    <mergeCell ref="A190:K190"/>
    <mergeCell ref="A200:C200"/>
    <mergeCell ref="A201:K201"/>
    <mergeCell ref="A202:K202"/>
    <mergeCell ref="A233:K233"/>
    <mergeCell ref="A234:C234"/>
    <mergeCell ref="A235:K235"/>
    <mergeCell ref="A236:K236"/>
    <mergeCell ref="A243:C243"/>
    <mergeCell ref="A244:K244"/>
    <mergeCell ref="A221:C221"/>
    <mergeCell ref="A223:K223"/>
    <mergeCell ref="A228:C228"/>
    <mergeCell ref="A229:K229"/>
    <mergeCell ref="A230:K230"/>
    <mergeCell ref="A232:C232"/>
    <mergeCell ref="A263:C263"/>
    <mergeCell ref="A264:C264"/>
    <mergeCell ref="A257:C257"/>
    <mergeCell ref="A258:K258"/>
    <mergeCell ref="A259:C259"/>
    <mergeCell ref="A260:C260"/>
    <mergeCell ref="A261:C261"/>
    <mergeCell ref="A262:C262"/>
    <mergeCell ref="A245:K245"/>
    <mergeCell ref="A248:C248"/>
    <mergeCell ref="A249:K249"/>
    <mergeCell ref="A250:K250"/>
    <mergeCell ref="A255:C255"/>
    <mergeCell ref="A256:K256"/>
  </mergeCells>
  <phoneticPr fontId="1"/>
  <conditionalFormatting sqref="D1:K1 D2:D4 H2:K2 E3:K3 H4:K4 D6:K9 D12:K15 D18:K24 D27:K34 D37:K42 D45:K50 D52:K52 D55:K62 D65:K79 D82:K86 D89:K93 D96:K99 D102:K106 D109:K115 D118:K120 D123:K136 D139:K151 D154:K155 D157:K157 D160:K167 D170:K176 D179:K188 D191:K200 D203:K212 D215:K217 D220:K222 D224:K228 D231:K232 D234:K234 D237:K243 D246:K248 D251:K255 D257:K257 D259:K264">
    <cfRule type="cellIs" dxfId="2" priority="1" stopIfTrue="1" operator="lessThan">
      <formula>0</formula>
    </cfRule>
  </conditionalFormatting>
  <pageMargins left="0.59055100000000005" right="0.19685" top="0.19685" bottom="0.27559099999999997" header="0.23622000000000001" footer="0.11811000000000001"/>
  <pageSetup scale="40" orientation="portrait" r:id="rId1"/>
  <headerFooter>
    <oddHeader>&amp;C&amp;"ＭＳ Ｐゴシック,Regular"&amp;14&amp;K000000記入シート</oddHeader>
    <oddFooter>&amp;C&amp;"ＭＳ Ｐゴシック,Regular"&amp;11&amp;K000000&amp;"Century,Regular"&amp;10&amp;P+18 -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A1BBF-D539-429C-8950-46AFD7651946}">
  <sheetPr>
    <pageSetUpPr fitToPage="1"/>
  </sheetPr>
  <dimension ref="A1:H52"/>
  <sheetViews>
    <sheetView showGridLines="0" workbookViewId="0">
      <selection sqref="A1:B1"/>
    </sheetView>
  </sheetViews>
  <sheetFormatPr defaultColWidth="8.7265625" defaultRowHeight="13.25" customHeight="1" x14ac:dyDescent="0.2"/>
  <cols>
    <col min="1" max="1" width="8.453125" style="180" customWidth="1"/>
    <col min="2" max="2" width="32.7265625" style="180" customWidth="1"/>
    <col min="3" max="7" width="13.7265625" style="180" customWidth="1"/>
    <col min="8" max="8" width="30.7265625" style="180" customWidth="1"/>
    <col min="9" max="9" width="8.7265625" style="180" customWidth="1"/>
    <col min="10" max="16384" width="8.7265625" style="180"/>
  </cols>
  <sheetData>
    <row r="1" spans="1:8" ht="16" customHeight="1" x14ac:dyDescent="0.2">
      <c r="A1" s="297">
        <f>表紙!B10</f>
        <v>0</v>
      </c>
      <c r="B1" s="298"/>
      <c r="C1" s="145" t="s">
        <v>5</v>
      </c>
      <c r="D1" s="145" t="s">
        <v>6</v>
      </c>
      <c r="E1" s="145" t="s">
        <v>7</v>
      </c>
      <c r="F1" s="145" t="s">
        <v>8</v>
      </c>
      <c r="G1" s="145" t="s">
        <v>9</v>
      </c>
      <c r="H1" s="179"/>
    </row>
    <row r="2" spans="1:8" ht="16" customHeight="1" x14ac:dyDescent="0.2">
      <c r="A2" s="270" t="s">
        <v>11</v>
      </c>
      <c r="B2" s="299"/>
      <c r="C2" s="145" t="s">
        <v>12</v>
      </c>
      <c r="D2" s="145" t="str">
        <f>'記入シート（アニメ）'!E2</f>
        <v>米ドル</v>
      </c>
      <c r="E2" s="145">
        <f>'記入シート（アニメ）'!F2</f>
        <v>0</v>
      </c>
      <c r="F2" s="145">
        <f>'記入シート（アニメ）'!G2</f>
        <v>0</v>
      </c>
      <c r="G2" s="145" t="s">
        <v>12</v>
      </c>
      <c r="H2" s="181"/>
    </row>
    <row r="3" spans="1:8" ht="16" customHeight="1" x14ac:dyDescent="0.2">
      <c r="A3" s="262" t="s">
        <v>13</v>
      </c>
      <c r="B3" s="273"/>
      <c r="C3" s="152"/>
      <c r="D3" s="182">
        <f>'記入シート（アニメ）'!E3</f>
        <v>0</v>
      </c>
      <c r="E3" s="182">
        <f>'記入シート（アニメ）'!F3</f>
        <v>0</v>
      </c>
      <c r="F3" s="182">
        <f>'記入シート（アニメ）'!G3</f>
        <v>0</v>
      </c>
      <c r="G3" s="152"/>
      <c r="H3" s="183"/>
    </row>
    <row r="4" spans="1:8" ht="16" customHeight="1" x14ac:dyDescent="0.2">
      <c r="A4" s="262" t="s">
        <v>14</v>
      </c>
      <c r="B4" s="273"/>
      <c r="C4" s="152"/>
      <c r="D4" s="184">
        <f>'記入シート（アニメ）'!E4</f>
        <v>0</v>
      </c>
      <c r="E4" s="184">
        <f>'記入シート（アニメ）'!F4</f>
        <v>0</v>
      </c>
      <c r="F4" s="184">
        <f>'記入シート（アニメ）'!G4</f>
        <v>0</v>
      </c>
      <c r="G4" s="152"/>
      <c r="H4" s="183"/>
    </row>
    <row r="5" spans="1:8" ht="16" customHeight="1" x14ac:dyDescent="0.2">
      <c r="A5" s="152">
        <v>101</v>
      </c>
      <c r="B5" s="145" t="s">
        <v>15</v>
      </c>
      <c r="C5" s="152">
        <f>'記入シート（アニメ）'!D9</f>
        <v>0</v>
      </c>
      <c r="D5" s="152">
        <f>'記入シート（アニメ）'!E9</f>
        <v>0</v>
      </c>
      <c r="E5" s="152">
        <f>'記入シート（アニメ）'!F9</f>
        <v>0</v>
      </c>
      <c r="F5" s="152">
        <f>'記入シート（アニメ）'!G9</f>
        <v>0</v>
      </c>
      <c r="G5" s="152">
        <f>'記入シート（アニメ）'!H9</f>
        <v>0</v>
      </c>
      <c r="H5" s="181"/>
    </row>
    <row r="6" spans="1:8" ht="16" customHeight="1" x14ac:dyDescent="0.2">
      <c r="A6" s="152">
        <v>102</v>
      </c>
      <c r="B6" s="145" t="s">
        <v>969</v>
      </c>
      <c r="C6" s="152">
        <f>'記入シート（アニメ）'!D15</f>
        <v>0</v>
      </c>
      <c r="D6" s="152">
        <f>'記入シート（アニメ）'!E15</f>
        <v>0</v>
      </c>
      <c r="E6" s="152">
        <f>'記入シート（アニメ）'!F15</f>
        <v>0</v>
      </c>
      <c r="F6" s="152">
        <f>'記入シート（アニメ）'!G15</f>
        <v>0</v>
      </c>
      <c r="G6" s="152">
        <f>'記入シート（アニメ）'!H15</f>
        <v>0</v>
      </c>
      <c r="H6" s="181"/>
    </row>
    <row r="7" spans="1:8" ht="16" customHeight="1" x14ac:dyDescent="0.2">
      <c r="A7" s="152">
        <v>103</v>
      </c>
      <c r="B7" s="145" t="s">
        <v>23</v>
      </c>
      <c r="C7" s="152">
        <f>'記入シート（アニメ）'!D24</f>
        <v>0</v>
      </c>
      <c r="D7" s="152">
        <f>'記入シート（アニメ）'!E24</f>
        <v>0</v>
      </c>
      <c r="E7" s="152">
        <f>'記入シート（アニメ）'!F24</f>
        <v>0</v>
      </c>
      <c r="F7" s="152">
        <f>'記入シート（アニメ）'!G24</f>
        <v>0</v>
      </c>
      <c r="G7" s="152">
        <f>'記入シート（アニメ）'!H24</f>
        <v>0</v>
      </c>
      <c r="H7" s="181"/>
    </row>
    <row r="8" spans="1:8" ht="16" customHeight="1" x14ac:dyDescent="0.2">
      <c r="A8" s="152">
        <v>104</v>
      </c>
      <c r="B8" s="145" t="s">
        <v>37</v>
      </c>
      <c r="C8" s="152">
        <f>'記入シート（アニメ）'!D34</f>
        <v>0</v>
      </c>
      <c r="D8" s="152">
        <f>'記入シート（アニメ）'!E34</f>
        <v>0</v>
      </c>
      <c r="E8" s="152">
        <f>'記入シート（アニメ）'!F34</f>
        <v>0</v>
      </c>
      <c r="F8" s="152">
        <f>'記入シート（アニメ）'!G34</f>
        <v>0</v>
      </c>
      <c r="G8" s="152">
        <f>'記入シート（アニメ）'!H34</f>
        <v>0</v>
      </c>
      <c r="H8" s="181"/>
    </row>
    <row r="9" spans="1:8" ht="16" customHeight="1" x14ac:dyDescent="0.2">
      <c r="A9" s="152">
        <v>105</v>
      </c>
      <c r="B9" s="145" t="s">
        <v>51</v>
      </c>
      <c r="C9" s="152">
        <f>'記入シート（アニメ）'!D42</f>
        <v>0</v>
      </c>
      <c r="D9" s="152">
        <f>'記入シート（アニメ）'!E42</f>
        <v>0</v>
      </c>
      <c r="E9" s="152">
        <f>'記入シート（アニメ）'!F42</f>
        <v>0</v>
      </c>
      <c r="F9" s="152">
        <f>'記入シート（アニメ）'!G42</f>
        <v>0</v>
      </c>
      <c r="G9" s="152">
        <f>'記入シート（アニメ）'!H42</f>
        <v>0</v>
      </c>
      <c r="H9" s="181"/>
    </row>
    <row r="10" spans="1:8" ht="16" customHeight="1" x14ac:dyDescent="0.2">
      <c r="A10" s="152">
        <v>106</v>
      </c>
      <c r="B10" s="145" t="s">
        <v>970</v>
      </c>
      <c r="C10" s="152">
        <f>'記入シート（アニメ）'!D50</f>
        <v>0</v>
      </c>
      <c r="D10" s="152">
        <f>'記入シート（アニメ）'!E50</f>
        <v>0</v>
      </c>
      <c r="E10" s="152">
        <f>'記入シート（アニメ）'!F50</f>
        <v>0</v>
      </c>
      <c r="F10" s="152">
        <f>'記入シート（アニメ）'!G50</f>
        <v>0</v>
      </c>
      <c r="G10" s="152">
        <f>'記入シート（アニメ）'!H50</f>
        <v>0</v>
      </c>
      <c r="H10" s="181"/>
    </row>
    <row r="11" spans="1:8" ht="16" customHeight="1" x14ac:dyDescent="0.2">
      <c r="A11" s="300" t="s">
        <v>95</v>
      </c>
      <c r="B11" s="301"/>
      <c r="C11" s="163">
        <f>SUM(C5:C10)</f>
        <v>0</v>
      </c>
      <c r="D11" s="163">
        <f>SUM(D5:D10)</f>
        <v>0</v>
      </c>
      <c r="E11" s="163">
        <f>SUM(E5:E10)</f>
        <v>0</v>
      </c>
      <c r="F11" s="163">
        <f>SUM(F5:F10)</f>
        <v>0</v>
      </c>
      <c r="G11" s="163">
        <f>SUM(G5:G10)</f>
        <v>0</v>
      </c>
      <c r="H11" s="181"/>
    </row>
    <row r="12" spans="1:8" ht="16" customHeight="1" x14ac:dyDescent="0.2">
      <c r="A12" s="152">
        <v>112</v>
      </c>
      <c r="B12" s="145" t="s">
        <v>971</v>
      </c>
      <c r="C12" s="152">
        <f>'記入シート（アニメ）'!D62</f>
        <v>0</v>
      </c>
      <c r="D12" s="152">
        <f>'記入シート（アニメ）'!E62</f>
        <v>0</v>
      </c>
      <c r="E12" s="152">
        <f>'記入シート（アニメ）'!F62</f>
        <v>0</v>
      </c>
      <c r="F12" s="152">
        <f>'記入シート（アニメ）'!G62</f>
        <v>0</v>
      </c>
      <c r="G12" s="152">
        <f>'記入シート（アニメ）'!H62</f>
        <v>0</v>
      </c>
      <c r="H12" s="181"/>
    </row>
    <row r="13" spans="1:8" ht="16" customHeight="1" x14ac:dyDescent="0.2">
      <c r="A13" s="152">
        <v>113</v>
      </c>
      <c r="B13" s="145" t="s">
        <v>972</v>
      </c>
      <c r="C13" s="152">
        <f>'記入シート（アニメ）'!D79</f>
        <v>0</v>
      </c>
      <c r="D13" s="152">
        <f>'記入シート（アニメ）'!E79</f>
        <v>0</v>
      </c>
      <c r="E13" s="152">
        <f>'記入シート（アニメ）'!F79</f>
        <v>0</v>
      </c>
      <c r="F13" s="152">
        <f>'記入シート（アニメ）'!G79</f>
        <v>0</v>
      </c>
      <c r="G13" s="152">
        <f>'記入シート（アニメ）'!H79</f>
        <v>0</v>
      </c>
      <c r="H13" s="181"/>
    </row>
    <row r="14" spans="1:8" ht="16" customHeight="1" x14ac:dyDescent="0.2">
      <c r="A14" s="152">
        <v>114</v>
      </c>
      <c r="B14" s="145" t="s">
        <v>973</v>
      </c>
      <c r="C14" s="152">
        <f>'記入シート（アニメ）'!D86</f>
        <v>0</v>
      </c>
      <c r="D14" s="152">
        <f>'記入シート（アニメ）'!E86</f>
        <v>0</v>
      </c>
      <c r="E14" s="152">
        <f>'記入シート（アニメ）'!F86</f>
        <v>0</v>
      </c>
      <c r="F14" s="152">
        <f>'記入シート（アニメ）'!G86</f>
        <v>0</v>
      </c>
      <c r="G14" s="152">
        <f>'記入シート（アニメ）'!H86</f>
        <v>0</v>
      </c>
      <c r="H14" s="181"/>
    </row>
    <row r="15" spans="1:8" ht="16" customHeight="1" x14ac:dyDescent="0.2">
      <c r="A15" s="152">
        <v>115</v>
      </c>
      <c r="B15" s="145" t="s">
        <v>974</v>
      </c>
      <c r="C15" s="152">
        <f>'記入シート（アニメ）'!D93</f>
        <v>0</v>
      </c>
      <c r="D15" s="152">
        <f>'記入シート（アニメ）'!E93</f>
        <v>0</v>
      </c>
      <c r="E15" s="152">
        <f>'記入シート（アニメ）'!F93</f>
        <v>0</v>
      </c>
      <c r="F15" s="152">
        <f>'記入シート（アニメ）'!G93</f>
        <v>0</v>
      </c>
      <c r="G15" s="152">
        <f>'記入シート（アニメ）'!H93</f>
        <v>0</v>
      </c>
      <c r="H15" s="181"/>
    </row>
    <row r="16" spans="1:8" ht="16" customHeight="1" x14ac:dyDescent="0.2">
      <c r="A16" s="152">
        <v>116</v>
      </c>
      <c r="B16" s="145" t="s">
        <v>975</v>
      </c>
      <c r="C16" s="152">
        <f>'記入シート（アニメ）'!D99</f>
        <v>0</v>
      </c>
      <c r="D16" s="152">
        <f>'記入シート（アニメ）'!E99</f>
        <v>0</v>
      </c>
      <c r="E16" s="152">
        <f>'記入シート（アニメ）'!F99</f>
        <v>0</v>
      </c>
      <c r="F16" s="152">
        <f>'記入シート（アニメ）'!G99</f>
        <v>0</v>
      </c>
      <c r="G16" s="152">
        <f>'記入シート（アニメ）'!H99</f>
        <v>0</v>
      </c>
      <c r="H16" s="181"/>
    </row>
    <row r="17" spans="1:8" ht="16" customHeight="1" x14ac:dyDescent="0.2">
      <c r="A17" s="152">
        <v>117</v>
      </c>
      <c r="B17" s="145" t="s">
        <v>976</v>
      </c>
      <c r="C17" s="152">
        <f>'記入シート（アニメ）'!D106</f>
        <v>0</v>
      </c>
      <c r="D17" s="152">
        <f>'記入シート（アニメ）'!E106</f>
        <v>0</v>
      </c>
      <c r="E17" s="152">
        <f>'記入シート（アニメ）'!F106</f>
        <v>0</v>
      </c>
      <c r="F17" s="152">
        <f>'記入シート（アニメ）'!G106</f>
        <v>0</v>
      </c>
      <c r="G17" s="152">
        <f>'記入シート（アニメ）'!H106</f>
        <v>0</v>
      </c>
      <c r="H17" s="181"/>
    </row>
    <row r="18" spans="1:8" ht="16" customHeight="1" x14ac:dyDescent="0.2">
      <c r="A18" s="152">
        <v>118</v>
      </c>
      <c r="B18" s="145" t="s">
        <v>977</v>
      </c>
      <c r="C18" s="152">
        <f>'記入シート（アニメ）'!D115</f>
        <v>0</v>
      </c>
      <c r="D18" s="152">
        <f>'記入シート（アニメ）'!E115</f>
        <v>0</v>
      </c>
      <c r="E18" s="152">
        <f>'記入シート（アニメ）'!F115</f>
        <v>0</v>
      </c>
      <c r="F18" s="152">
        <f>'記入シート（アニメ）'!G115</f>
        <v>0</v>
      </c>
      <c r="G18" s="152">
        <f>'記入シート（アニメ）'!H115</f>
        <v>0</v>
      </c>
      <c r="H18" s="181"/>
    </row>
    <row r="19" spans="1:8" ht="16" customHeight="1" x14ac:dyDescent="0.2">
      <c r="A19" s="152">
        <v>119</v>
      </c>
      <c r="B19" s="145" t="s">
        <v>978</v>
      </c>
      <c r="C19" s="152">
        <f>'記入シート（アニメ）'!D120</f>
        <v>0</v>
      </c>
      <c r="D19" s="152">
        <f>'記入シート（アニメ）'!E120</f>
        <v>0</v>
      </c>
      <c r="E19" s="152">
        <f>'記入シート（アニメ）'!F120</f>
        <v>0</v>
      </c>
      <c r="F19" s="152">
        <f>'記入シート（アニメ）'!G120</f>
        <v>0</v>
      </c>
      <c r="G19" s="152">
        <f>'記入シート（アニメ）'!H120</f>
        <v>0</v>
      </c>
      <c r="H19" s="181"/>
    </row>
    <row r="20" spans="1:8" ht="16" customHeight="1" x14ac:dyDescent="0.2">
      <c r="A20" s="152">
        <v>120</v>
      </c>
      <c r="B20" s="145" t="s">
        <v>344</v>
      </c>
      <c r="C20" s="152">
        <f>'記入シート（アニメ）'!D136</f>
        <v>0</v>
      </c>
      <c r="D20" s="152">
        <f>'記入シート（アニメ）'!E136</f>
        <v>0</v>
      </c>
      <c r="E20" s="152">
        <f>'記入シート（アニメ）'!F136</f>
        <v>0</v>
      </c>
      <c r="F20" s="152">
        <f>'記入シート（アニメ）'!G136</f>
        <v>0</v>
      </c>
      <c r="G20" s="152">
        <f>'記入シート（アニメ）'!H136</f>
        <v>0</v>
      </c>
      <c r="H20" s="181"/>
    </row>
    <row r="21" spans="1:8" ht="16" customHeight="1" x14ac:dyDescent="0.2">
      <c r="A21" s="152">
        <v>121</v>
      </c>
      <c r="B21" s="145" t="s">
        <v>979</v>
      </c>
      <c r="C21" s="152">
        <f>'記入シート（アニメ）'!D151</f>
        <v>0</v>
      </c>
      <c r="D21" s="152">
        <f>'記入シート（アニメ）'!E151</f>
        <v>0</v>
      </c>
      <c r="E21" s="152">
        <f>'記入シート（アニメ）'!F151</f>
        <v>0</v>
      </c>
      <c r="F21" s="152">
        <f>'記入シート（アニメ）'!G151</f>
        <v>0</v>
      </c>
      <c r="G21" s="152">
        <f>'記入シート（アニメ）'!H151</f>
        <v>0</v>
      </c>
      <c r="H21" s="181"/>
    </row>
    <row r="22" spans="1:8" ht="16" customHeight="1" x14ac:dyDescent="0.2">
      <c r="A22" s="152">
        <v>122</v>
      </c>
      <c r="B22" s="145" t="s">
        <v>867</v>
      </c>
      <c r="C22" s="152">
        <f>'記入シート（アニメ）'!D155</f>
        <v>0</v>
      </c>
      <c r="D22" s="152">
        <f>'記入シート（アニメ）'!E155</f>
        <v>0</v>
      </c>
      <c r="E22" s="152">
        <f>'記入シート（アニメ）'!F155</f>
        <v>0</v>
      </c>
      <c r="F22" s="152">
        <f>'記入シート（アニメ）'!G155</f>
        <v>0</v>
      </c>
      <c r="G22" s="152">
        <f>'記入シート（アニメ）'!H155</f>
        <v>0</v>
      </c>
      <c r="H22" s="181"/>
    </row>
    <row r="23" spans="1:8" ht="16" customHeight="1" x14ac:dyDescent="0.2">
      <c r="A23" s="265" t="s">
        <v>476</v>
      </c>
      <c r="B23" s="299"/>
      <c r="C23" s="168">
        <f>SUM(C12:C22)</f>
        <v>0</v>
      </c>
      <c r="D23" s="168">
        <f>SUM(D12:D22)</f>
        <v>0</v>
      </c>
      <c r="E23" s="168">
        <f>SUM(E12:E22)</f>
        <v>0</v>
      </c>
      <c r="F23" s="168">
        <f>SUM(F12:F22)</f>
        <v>0</v>
      </c>
      <c r="G23" s="168">
        <f>SUM(G12:G22)</f>
        <v>0</v>
      </c>
      <c r="H23" s="181"/>
    </row>
    <row r="24" spans="1:8" ht="16" customHeight="1" x14ac:dyDescent="0.2">
      <c r="A24" s="152">
        <v>361</v>
      </c>
      <c r="B24" s="145" t="s">
        <v>477</v>
      </c>
      <c r="C24" s="152">
        <f>'記入シート（アニメ）'!D167</f>
        <v>0</v>
      </c>
      <c r="D24" s="152">
        <f>'記入シート（アニメ）'!E167</f>
        <v>0</v>
      </c>
      <c r="E24" s="152">
        <f>'記入シート（アニメ）'!F167</f>
        <v>0</v>
      </c>
      <c r="F24" s="152">
        <f>'記入シート（アニメ）'!G167</f>
        <v>0</v>
      </c>
      <c r="G24" s="152">
        <f>'記入シート（アニメ）'!H167</f>
        <v>0</v>
      </c>
      <c r="H24" s="181"/>
    </row>
    <row r="25" spans="1:8" ht="16" customHeight="1" x14ac:dyDescent="0.2">
      <c r="A25" s="152">
        <v>362</v>
      </c>
      <c r="B25" s="145" t="s">
        <v>980</v>
      </c>
      <c r="C25" s="152">
        <f>'記入シート（アニメ）'!D176</f>
        <v>0</v>
      </c>
      <c r="D25" s="152">
        <f>'記入シート（アニメ）'!E176</f>
        <v>0</v>
      </c>
      <c r="E25" s="152">
        <f>'記入シート（アニメ）'!F176</f>
        <v>0</v>
      </c>
      <c r="F25" s="152">
        <f>'記入シート（アニメ）'!G176</f>
        <v>0</v>
      </c>
      <c r="G25" s="152">
        <f>'記入シート（アニメ）'!H176</f>
        <v>0</v>
      </c>
      <c r="H25" s="181"/>
    </row>
    <row r="26" spans="1:8" ht="16" customHeight="1" x14ac:dyDescent="0.2">
      <c r="A26" s="152">
        <v>363</v>
      </c>
      <c r="B26" s="145" t="s">
        <v>495</v>
      </c>
      <c r="C26" s="152">
        <f>'記入シート（アニメ）'!D188</f>
        <v>0</v>
      </c>
      <c r="D26" s="152">
        <f>'記入シート（アニメ）'!E188</f>
        <v>0</v>
      </c>
      <c r="E26" s="152">
        <f>'記入シート（アニメ）'!F188</f>
        <v>0</v>
      </c>
      <c r="F26" s="152">
        <f>'記入シート（アニメ）'!G188</f>
        <v>0</v>
      </c>
      <c r="G26" s="152">
        <f>'記入シート（アニメ）'!H188</f>
        <v>0</v>
      </c>
      <c r="H26" s="181"/>
    </row>
    <row r="27" spans="1:8" ht="16" customHeight="1" x14ac:dyDescent="0.2">
      <c r="A27" s="152">
        <v>364</v>
      </c>
      <c r="B27" s="145" t="s">
        <v>519</v>
      </c>
      <c r="C27" s="152">
        <f>'記入シート（アニメ）'!D200</f>
        <v>0</v>
      </c>
      <c r="D27" s="152">
        <f>'記入シート（アニメ）'!E200</f>
        <v>0</v>
      </c>
      <c r="E27" s="152">
        <f>'記入シート（アニメ）'!F200</f>
        <v>0</v>
      </c>
      <c r="F27" s="152">
        <f>'記入シート（アニメ）'!G200</f>
        <v>0</v>
      </c>
      <c r="G27" s="152">
        <f>'記入シート（アニメ）'!H200</f>
        <v>0</v>
      </c>
      <c r="H27" s="181"/>
    </row>
    <row r="28" spans="1:8" ht="16" customHeight="1" x14ac:dyDescent="0.2">
      <c r="A28" s="152">
        <v>366</v>
      </c>
      <c r="B28" s="145" t="s">
        <v>541</v>
      </c>
      <c r="C28" s="152">
        <f>'記入シート（アニメ）'!D212</f>
        <v>0</v>
      </c>
      <c r="D28" s="152">
        <f>'記入シート（アニメ）'!E212</f>
        <v>0</v>
      </c>
      <c r="E28" s="152">
        <f>'記入シート（アニメ）'!F212</f>
        <v>0</v>
      </c>
      <c r="F28" s="152">
        <f>'記入シート（アニメ）'!G212</f>
        <v>0</v>
      </c>
      <c r="G28" s="152">
        <f>'記入シート（アニメ）'!H212</f>
        <v>0</v>
      </c>
      <c r="H28" s="181"/>
    </row>
    <row r="29" spans="1:8" ht="16" customHeight="1" x14ac:dyDescent="0.2">
      <c r="A29" s="152">
        <v>368</v>
      </c>
      <c r="B29" s="145" t="s">
        <v>563</v>
      </c>
      <c r="C29" s="152">
        <f>'記入シート（アニメ）'!D217</f>
        <v>0</v>
      </c>
      <c r="D29" s="152">
        <f>'記入シート（アニメ）'!E217</f>
        <v>0</v>
      </c>
      <c r="E29" s="152">
        <f>'記入シート（アニメ）'!F217</f>
        <v>0</v>
      </c>
      <c r="F29" s="152">
        <f>'記入シート（アニメ）'!G217</f>
        <v>0</v>
      </c>
      <c r="G29" s="152">
        <f>'記入シート（アニメ）'!H217</f>
        <v>0</v>
      </c>
      <c r="H29" s="181"/>
    </row>
    <row r="30" spans="1:8" ht="16" customHeight="1" x14ac:dyDescent="0.2">
      <c r="A30" s="152">
        <v>370</v>
      </c>
      <c r="B30" s="145" t="s">
        <v>937</v>
      </c>
      <c r="C30" s="152">
        <f>'記入シート（アニメ）'!D221</f>
        <v>0</v>
      </c>
      <c r="D30" s="152">
        <f>'記入シート（アニメ）'!E221</f>
        <v>0</v>
      </c>
      <c r="E30" s="152">
        <f>'記入シート（アニメ）'!F221</f>
        <v>0</v>
      </c>
      <c r="F30" s="152">
        <f>'記入シート（アニメ）'!G221</f>
        <v>0</v>
      </c>
      <c r="G30" s="152">
        <f>'記入シート（アニメ）'!H221</f>
        <v>0</v>
      </c>
      <c r="H30" s="181"/>
    </row>
    <row r="31" spans="1:8" ht="15" customHeight="1" x14ac:dyDescent="0.2">
      <c r="A31" s="152">
        <v>371</v>
      </c>
      <c r="B31" s="145" t="s">
        <v>569</v>
      </c>
      <c r="C31" s="152">
        <f>'記入シート（アニメ）'!D228</f>
        <v>0</v>
      </c>
      <c r="D31" s="152">
        <f>'記入シート（アニメ）'!E228</f>
        <v>0</v>
      </c>
      <c r="E31" s="152">
        <f>'記入シート（アニメ）'!F228</f>
        <v>0</v>
      </c>
      <c r="F31" s="152">
        <f>'記入シート（アニメ）'!G228</f>
        <v>0</v>
      </c>
      <c r="G31" s="152">
        <f>'記入シート（アニメ）'!H228</f>
        <v>0</v>
      </c>
      <c r="H31" s="183"/>
    </row>
    <row r="32" spans="1:8" ht="15" customHeight="1" x14ac:dyDescent="0.2">
      <c r="A32" s="152">
        <v>372</v>
      </c>
      <c r="B32" s="145" t="s">
        <v>575</v>
      </c>
      <c r="C32" s="152">
        <f>'記入シート（アニメ）'!D232</f>
        <v>0</v>
      </c>
      <c r="D32" s="152">
        <f>'記入シート（アニメ）'!E232</f>
        <v>0</v>
      </c>
      <c r="E32" s="152">
        <f>'記入シート（アニメ）'!F232</f>
        <v>0</v>
      </c>
      <c r="F32" s="152">
        <f>'記入シート（アニメ）'!G232</f>
        <v>0</v>
      </c>
      <c r="G32" s="152">
        <f>'記入シート（アニメ）'!H232</f>
        <v>0</v>
      </c>
      <c r="H32" s="183"/>
    </row>
    <row r="33" spans="1:8" ht="16" customHeight="1" x14ac:dyDescent="0.2">
      <c r="A33" s="265" t="s">
        <v>615</v>
      </c>
      <c r="B33" s="299"/>
      <c r="C33" s="168">
        <f>SUM(C24:C32)</f>
        <v>0</v>
      </c>
      <c r="D33" s="168">
        <f>SUM(D24:D32)</f>
        <v>0</v>
      </c>
      <c r="E33" s="168">
        <f>SUM(E24:E32)</f>
        <v>0</v>
      </c>
      <c r="F33" s="168">
        <f>SUM(F24:F32)</f>
        <v>0</v>
      </c>
      <c r="G33" s="168">
        <f>SUM(G24:G32)</f>
        <v>0</v>
      </c>
      <c r="H33" s="181"/>
    </row>
    <row r="34" spans="1:8" ht="16" customHeight="1" x14ac:dyDescent="0.2">
      <c r="A34" s="152">
        <v>470</v>
      </c>
      <c r="B34" s="145" t="s">
        <v>579</v>
      </c>
      <c r="C34" s="152">
        <f>'記入シート（アニメ）'!D243</f>
        <v>0</v>
      </c>
      <c r="D34" s="152">
        <f>'記入シート（アニメ）'!E243</f>
        <v>0</v>
      </c>
      <c r="E34" s="152">
        <f>'記入シート（アニメ）'!F243</f>
        <v>0</v>
      </c>
      <c r="F34" s="152">
        <f>'記入シート（アニメ）'!G243</f>
        <v>0</v>
      </c>
      <c r="G34" s="152">
        <f>'記入シート（アニメ）'!H243</f>
        <v>0</v>
      </c>
      <c r="H34" s="181"/>
    </row>
    <row r="35" spans="1:8" ht="16" customHeight="1" x14ac:dyDescent="0.2">
      <c r="A35" s="152">
        <v>471</v>
      </c>
      <c r="B35" s="145" t="s">
        <v>593</v>
      </c>
      <c r="C35" s="152">
        <f>'記入シート（アニメ）'!D248</f>
        <v>0</v>
      </c>
      <c r="D35" s="152">
        <f>'記入シート（アニメ）'!E248</f>
        <v>0</v>
      </c>
      <c r="E35" s="152">
        <f>'記入シート（アニメ）'!F248</f>
        <v>0</v>
      </c>
      <c r="F35" s="152">
        <f>'記入シート（アニメ）'!G248</f>
        <v>0</v>
      </c>
      <c r="G35" s="152">
        <f>'記入シート（アニメ）'!H248</f>
        <v>0</v>
      </c>
      <c r="H35" s="181"/>
    </row>
    <row r="36" spans="1:8" ht="16" customHeight="1" x14ac:dyDescent="0.2">
      <c r="A36" s="152">
        <v>475</v>
      </c>
      <c r="B36" s="145" t="s">
        <v>599</v>
      </c>
      <c r="C36" s="152">
        <f>'記入シート（アニメ）'!D255</f>
        <v>0</v>
      </c>
      <c r="D36" s="152">
        <f>'記入シート（アニメ）'!E255</f>
        <v>0</v>
      </c>
      <c r="E36" s="152">
        <f>'記入シート（アニメ）'!F255</f>
        <v>0</v>
      </c>
      <c r="F36" s="152">
        <f>'記入シート（アニメ）'!G255</f>
        <v>0</v>
      </c>
      <c r="G36" s="152">
        <f>'記入シート（アニメ）'!H255</f>
        <v>0</v>
      </c>
      <c r="H36" s="181"/>
    </row>
    <row r="37" spans="1:8" ht="16" customHeight="1" x14ac:dyDescent="0.2">
      <c r="A37" s="265" t="s">
        <v>609</v>
      </c>
      <c r="B37" s="299"/>
      <c r="C37" s="168">
        <f>SUM(C34:C36)</f>
        <v>0</v>
      </c>
      <c r="D37" s="168">
        <f>SUM(D34:D36)</f>
        <v>0</v>
      </c>
      <c r="E37" s="168">
        <f>SUM(E34:E36)</f>
        <v>0</v>
      </c>
      <c r="F37" s="168">
        <f>SUM(F34:F36)</f>
        <v>0</v>
      </c>
      <c r="G37" s="168">
        <f>SUM(G34:G36)</f>
        <v>0</v>
      </c>
      <c r="H37" s="181"/>
    </row>
    <row r="38" spans="1:8" ht="16" customHeight="1" x14ac:dyDescent="0.2">
      <c r="A38" s="152"/>
      <c r="B38" s="145" t="s">
        <v>610</v>
      </c>
      <c r="C38" s="152">
        <f>'記入シート（アニメ）'!D259</f>
        <v>0</v>
      </c>
      <c r="D38" s="152">
        <f>'記入シート（アニメ）'!E259</f>
        <v>0</v>
      </c>
      <c r="E38" s="152">
        <f>'記入シート（アニメ）'!F259</f>
        <v>0</v>
      </c>
      <c r="F38" s="152">
        <f>'記入シート（アニメ）'!G259</f>
        <v>0</v>
      </c>
      <c r="G38" s="152">
        <f>'記入シート（アニメ）'!H259</f>
        <v>0</v>
      </c>
      <c r="H38" s="183"/>
    </row>
    <row r="39" spans="1:8" ht="16" customHeight="1" x14ac:dyDescent="0.2">
      <c r="A39" s="152"/>
      <c r="B39" s="145" t="s">
        <v>611</v>
      </c>
      <c r="C39" s="152">
        <f>'記入シート（アニメ）'!D260</f>
        <v>0</v>
      </c>
      <c r="D39" s="152">
        <f>'記入シート（アニメ）'!E260</f>
        <v>0</v>
      </c>
      <c r="E39" s="152">
        <f>'記入シート（アニメ）'!F260</f>
        <v>0</v>
      </c>
      <c r="F39" s="152">
        <f>'記入シート（アニメ）'!G260</f>
        <v>0</v>
      </c>
      <c r="G39" s="152">
        <f>'記入シート（アニメ）'!H260</f>
        <v>0</v>
      </c>
      <c r="H39" s="183"/>
    </row>
    <row r="40" spans="1:8" ht="16" customHeight="1" x14ac:dyDescent="0.2">
      <c r="A40" s="271" t="s">
        <v>95</v>
      </c>
      <c r="B40" s="273"/>
      <c r="C40" s="163">
        <f>C11</f>
        <v>0</v>
      </c>
      <c r="D40" s="163">
        <f>D11</f>
        <v>0</v>
      </c>
      <c r="E40" s="163">
        <f>E11</f>
        <v>0</v>
      </c>
      <c r="F40" s="163">
        <f>F11</f>
        <v>0</v>
      </c>
      <c r="G40" s="163">
        <f>G11</f>
        <v>0</v>
      </c>
      <c r="H40" s="181"/>
    </row>
    <row r="41" spans="1:8" ht="16" customHeight="1" x14ac:dyDescent="0.2">
      <c r="A41" s="274" t="s">
        <v>612</v>
      </c>
      <c r="B41" s="273"/>
      <c r="C41" s="168">
        <f>C23+C33+C37</f>
        <v>0</v>
      </c>
      <c r="D41" s="168">
        <f>D23+D33+D37</f>
        <v>0</v>
      </c>
      <c r="E41" s="168">
        <f>E23+E33+E37</f>
        <v>0</v>
      </c>
      <c r="F41" s="168">
        <f>F23+F33+F37</f>
        <v>0</v>
      </c>
      <c r="G41" s="168">
        <f>G23+G33+G37</f>
        <v>0</v>
      </c>
      <c r="H41" s="181"/>
    </row>
    <row r="42" spans="1:8" ht="16" customHeight="1" x14ac:dyDescent="0.2">
      <c r="A42" s="262" t="s">
        <v>981</v>
      </c>
      <c r="B42" s="273"/>
      <c r="C42" s="166">
        <f>C40+C41</f>
        <v>0</v>
      </c>
      <c r="D42" s="166">
        <f>D40+D41</f>
        <v>0</v>
      </c>
      <c r="E42" s="166">
        <f>E40+E41</f>
        <v>0</v>
      </c>
      <c r="F42" s="166">
        <f>F40+F41</f>
        <v>0</v>
      </c>
      <c r="G42" s="166">
        <f>G40+G41</f>
        <v>0</v>
      </c>
      <c r="H42" s="181"/>
    </row>
    <row r="43" spans="1:8" ht="16" customHeight="1" x14ac:dyDescent="0.2">
      <c r="A43" s="262" t="s">
        <v>614</v>
      </c>
      <c r="B43" s="273"/>
      <c r="C43" s="166">
        <f>C38+C39+C42</f>
        <v>0</v>
      </c>
      <c r="D43" s="166">
        <f>D38+D39+D42</f>
        <v>0</v>
      </c>
      <c r="E43" s="166">
        <f>E38+E39+E42</f>
        <v>0</v>
      </c>
      <c r="F43" s="166">
        <f>F38+F39+F42</f>
        <v>0</v>
      </c>
      <c r="G43" s="166">
        <f>G38+G39+G42</f>
        <v>0</v>
      </c>
      <c r="H43" s="181"/>
    </row>
    <row r="44" spans="1:8" ht="16" customHeight="1" x14ac:dyDescent="0.2">
      <c r="A44" s="185"/>
      <c r="B44" s="186"/>
      <c r="C44" s="187"/>
      <c r="D44" s="187"/>
      <c r="E44" s="187"/>
      <c r="F44" s="187"/>
      <c r="G44" s="187"/>
      <c r="H44" s="159"/>
    </row>
    <row r="45" spans="1:8" ht="16" customHeight="1" x14ac:dyDescent="0.2">
      <c r="A45" s="188"/>
      <c r="B45" s="189"/>
      <c r="C45" s="190"/>
      <c r="D45" s="190"/>
      <c r="E45" s="190"/>
      <c r="F45" s="190"/>
      <c r="G45" s="190"/>
      <c r="H45" s="159"/>
    </row>
    <row r="46" spans="1:8" ht="20.149999999999999" customHeight="1" x14ac:dyDescent="0.2">
      <c r="A46" s="191"/>
      <c r="B46" s="192" t="s">
        <v>617</v>
      </c>
      <c r="C46" s="193"/>
      <c r="D46" s="194"/>
      <c r="E46" s="194"/>
      <c r="F46" s="194"/>
      <c r="G46" s="194"/>
      <c r="H46" s="195"/>
    </row>
    <row r="47" spans="1:8" ht="16" customHeight="1" x14ac:dyDescent="0.2">
      <c r="A47" s="196"/>
      <c r="B47" s="197"/>
      <c r="C47" s="198"/>
      <c r="D47" s="198"/>
      <c r="E47" s="198"/>
      <c r="F47" s="198"/>
      <c r="G47" s="198"/>
      <c r="H47" s="195"/>
    </row>
    <row r="48" spans="1:8" ht="27" customHeight="1" thickBot="1" x14ac:dyDescent="0.25">
      <c r="A48" s="199" t="s">
        <v>618</v>
      </c>
      <c r="B48" s="200" t="s">
        <v>619</v>
      </c>
      <c r="C48" s="201"/>
      <c r="D48" s="201"/>
      <c r="E48" s="201"/>
      <c r="F48" s="202"/>
      <c r="G48" s="203">
        <f>G43</f>
        <v>0</v>
      </c>
      <c r="H48" s="181"/>
    </row>
    <row r="49" spans="1:8" ht="27" customHeight="1" x14ac:dyDescent="0.2">
      <c r="A49" s="199" t="s">
        <v>620</v>
      </c>
      <c r="B49" s="204" t="s">
        <v>621</v>
      </c>
      <c r="C49" s="205">
        <f>[1]資金調達計画!F6*1000</f>
        <v>0</v>
      </c>
      <c r="D49" s="206"/>
      <c r="E49" s="207"/>
      <c r="F49" s="208"/>
      <c r="G49" s="209" t="e">
        <f>IF((C49/SUM(C49:C51))&lt;0.2,"日本側出資不足",C49/SUM(C49:C51))</f>
        <v>#DIV/0!</v>
      </c>
      <c r="H49" s="181"/>
    </row>
    <row r="50" spans="1:8" ht="16" customHeight="1" x14ac:dyDescent="0.2">
      <c r="A50" s="289" t="s">
        <v>622</v>
      </c>
      <c r="B50" s="291" t="s">
        <v>623</v>
      </c>
      <c r="C50" s="293">
        <f>SUM(F50:F51)</f>
        <v>0</v>
      </c>
      <c r="D50" s="287" t="s">
        <v>624</v>
      </c>
      <c r="E50" s="294"/>
      <c r="F50" s="210">
        <f>[1]資金調達計画!F32*1000</f>
        <v>0</v>
      </c>
      <c r="G50" s="295" t="str">
        <f>IF(SUM(F50:F51)&lt;10000000,"海外側出資不足",IF(SUM(F50:F51)/SUM(C49:C51)&lt;0.05,"海外側出資不足",SUM(F50:F51)/SUM(C49:C51)))</f>
        <v>海外側出資不足</v>
      </c>
      <c r="H50" s="181"/>
    </row>
    <row r="51" spans="1:8" ht="16" customHeight="1" x14ac:dyDescent="0.2">
      <c r="A51" s="290"/>
      <c r="B51" s="292"/>
      <c r="C51" s="293"/>
      <c r="D51" s="287" t="s">
        <v>625</v>
      </c>
      <c r="E51" s="294"/>
      <c r="F51" s="210">
        <f>[1]資金調達計画!F46*1000</f>
        <v>0</v>
      </c>
      <c r="G51" s="296"/>
      <c r="H51" s="181"/>
    </row>
    <row r="52" spans="1:8" ht="16" customHeight="1" x14ac:dyDescent="0.2">
      <c r="A52" s="211"/>
      <c r="B52" s="212" t="s">
        <v>626</v>
      </c>
      <c r="C52" s="213"/>
      <c r="D52" s="213"/>
      <c r="E52" s="213"/>
      <c r="F52" s="213"/>
      <c r="G52" s="214" t="s">
        <v>627</v>
      </c>
      <c r="H52" s="178"/>
    </row>
  </sheetData>
  <mergeCells count="18">
    <mergeCell ref="A43:B43"/>
    <mergeCell ref="A1:B1"/>
    <mergeCell ref="A2:B2"/>
    <mergeCell ref="A3:B3"/>
    <mergeCell ref="A4:B4"/>
    <mergeCell ref="A11:B11"/>
    <mergeCell ref="A23:B23"/>
    <mergeCell ref="A33:B33"/>
    <mergeCell ref="A37:B37"/>
    <mergeCell ref="A40:B40"/>
    <mergeCell ref="A41:B41"/>
    <mergeCell ref="A42:B42"/>
    <mergeCell ref="A50:A51"/>
    <mergeCell ref="B50:B51"/>
    <mergeCell ref="C50:C51"/>
    <mergeCell ref="D50:E50"/>
    <mergeCell ref="G50:G51"/>
    <mergeCell ref="D51:E51"/>
  </mergeCells>
  <phoneticPr fontId="1"/>
  <conditionalFormatting sqref="A1:H1 G2:H2 D3:G3 A2:A5 C2:C4 G4 B5:H5 A6:H10 A11:A23 C11:H11 B12:H22 C23:H23 A24:H30 A31:G32 A33:A37 C33:H33 B34:H36 C37:H37 A38:G39 A40:A43 C40:H43 C44:G45 A46:H48 D49:F49 H49:H51 D50:E51 A49:B51 C52:G52">
    <cfRule type="cellIs" dxfId="1" priority="1" stopIfTrue="1" operator="lessThan">
      <formula>0</formula>
    </cfRule>
  </conditionalFormatting>
  <pageMargins left="0.59055100000000005" right="0.39370100000000002" top="1.6141700000000001" bottom="0.27559099999999997" header="0.82677199999999995" footer="0.31496099999999999"/>
  <pageSetup scale="86" orientation="portrait"/>
  <headerFooter>
    <oddHeader>&amp;C&amp;"ＭＳ Ｐゴシック,Regular"&amp;14&amp;K000000ユニジャパン提出用トップシート</oddHeader>
    <oddFooter>&amp;C&amp;"ヒラギノ角ゴ ProN W3,Regular"&amp;12&amp;K000000&amp;P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35"/>
  <sheetViews>
    <sheetView showGridLines="0" workbookViewId="0">
      <selection activeCell="C10" sqref="C10"/>
    </sheetView>
  </sheetViews>
  <sheetFormatPr defaultColWidth="13" defaultRowHeight="12" customHeight="1" x14ac:dyDescent="0.2"/>
  <cols>
    <col min="1" max="1" width="5.7265625" style="1" customWidth="1"/>
    <col min="2" max="2" width="20.7265625" style="1" customWidth="1"/>
    <col min="3" max="3" width="15.7265625" style="1" customWidth="1"/>
    <col min="4" max="4" width="8.7265625" style="1" customWidth="1"/>
    <col min="5" max="6" width="5.7265625" style="1" customWidth="1"/>
    <col min="7" max="7" width="2.90625" style="1" customWidth="1"/>
    <col min="8" max="10" width="2.7265625" style="1" customWidth="1"/>
    <col min="11" max="12" width="2.453125" style="1" customWidth="1"/>
    <col min="13" max="14" width="2.7265625" style="1" customWidth="1"/>
    <col min="15" max="15" width="2.453125" style="1" customWidth="1"/>
    <col min="16" max="18" width="15.7265625" style="1" customWidth="1"/>
    <col min="19" max="19" width="13" style="1" customWidth="1"/>
    <col min="20" max="16384" width="13" style="1"/>
  </cols>
  <sheetData>
    <row r="1" spans="1:18" ht="15" customHeight="1" x14ac:dyDescent="0.2">
      <c r="A1" s="309" t="s">
        <v>987</v>
      </c>
      <c r="B1" s="310"/>
      <c r="C1" s="310"/>
      <c r="D1" s="310"/>
      <c r="E1" s="310"/>
      <c r="F1" s="311"/>
      <c r="G1" s="305" t="s">
        <v>333</v>
      </c>
      <c r="H1" s="306"/>
      <c r="I1" s="306"/>
      <c r="J1" s="306"/>
      <c r="K1" s="306"/>
      <c r="L1" s="306"/>
      <c r="M1" s="306"/>
      <c r="N1" s="306"/>
      <c r="O1" s="306"/>
      <c r="P1" s="307" t="s">
        <v>642</v>
      </c>
      <c r="Q1" s="308"/>
      <c r="R1" s="308"/>
    </row>
    <row r="2" spans="1:18" ht="54.75" customHeight="1" x14ac:dyDescent="0.2">
      <c r="A2" s="312" t="s">
        <v>988</v>
      </c>
      <c r="B2" s="313"/>
      <c r="C2" s="313"/>
      <c r="D2" s="313"/>
      <c r="E2" s="313"/>
      <c r="F2" s="314"/>
      <c r="G2" s="50" t="s">
        <v>643</v>
      </c>
      <c r="H2" s="50" t="s">
        <v>644</v>
      </c>
      <c r="I2" s="50" t="s">
        <v>645</v>
      </c>
      <c r="J2" s="50" t="s">
        <v>646</v>
      </c>
      <c r="K2" s="50" t="s">
        <v>647</v>
      </c>
      <c r="L2" s="50" t="s">
        <v>648</v>
      </c>
      <c r="M2" s="50" t="s">
        <v>649</v>
      </c>
      <c r="N2" s="50" t="s">
        <v>650</v>
      </c>
      <c r="O2" s="50" t="s">
        <v>651</v>
      </c>
      <c r="P2" s="308"/>
      <c r="Q2" s="308"/>
      <c r="R2" s="308"/>
    </row>
    <row r="3" spans="1:18" ht="14.15" customHeight="1" x14ac:dyDescent="0.2">
      <c r="A3" s="51" t="s">
        <v>652</v>
      </c>
      <c r="B3" s="51" t="s">
        <v>653</v>
      </c>
      <c r="C3" s="51" t="s">
        <v>654</v>
      </c>
      <c r="D3" s="51" t="s">
        <v>655</v>
      </c>
      <c r="E3" s="51" t="s">
        <v>656</v>
      </c>
      <c r="F3" s="51" t="s">
        <v>657</v>
      </c>
      <c r="G3" s="52">
        <v>1</v>
      </c>
      <c r="H3" s="52">
        <v>2</v>
      </c>
      <c r="I3" s="52">
        <v>3</v>
      </c>
      <c r="J3" s="52">
        <v>4</v>
      </c>
      <c r="K3" s="52">
        <v>5</v>
      </c>
      <c r="L3" s="52">
        <v>6</v>
      </c>
      <c r="M3" s="52">
        <v>7</v>
      </c>
      <c r="N3" s="52">
        <v>8</v>
      </c>
      <c r="O3" s="52">
        <v>9</v>
      </c>
      <c r="P3" s="51" t="s">
        <v>658</v>
      </c>
      <c r="Q3" s="51" t="s">
        <v>98</v>
      </c>
      <c r="R3" s="51" t="s">
        <v>10</v>
      </c>
    </row>
    <row r="4" spans="1:18" ht="14.15" customHeight="1" x14ac:dyDescent="0.2">
      <c r="A4" s="304"/>
      <c r="B4" s="304"/>
      <c r="C4" s="304"/>
      <c r="D4" s="304"/>
      <c r="E4" s="304"/>
      <c r="F4" s="304"/>
      <c r="G4" s="304"/>
      <c r="H4" s="304"/>
      <c r="I4" s="304"/>
      <c r="J4" s="304"/>
      <c r="K4" s="304"/>
      <c r="L4" s="304"/>
      <c r="M4" s="304"/>
      <c r="N4" s="304"/>
      <c r="O4" s="304"/>
      <c r="P4" s="304"/>
      <c r="Q4" s="304"/>
      <c r="R4" s="304"/>
    </row>
    <row r="5" spans="1:18" ht="14.15" customHeight="1" x14ac:dyDescent="0.2">
      <c r="A5" s="302" t="s">
        <v>659</v>
      </c>
      <c r="B5" s="303"/>
      <c r="C5" s="303"/>
      <c r="D5" s="303"/>
      <c r="E5" s="303"/>
      <c r="F5" s="303"/>
      <c r="G5" s="303"/>
      <c r="H5" s="303"/>
      <c r="I5" s="303"/>
      <c r="J5" s="303"/>
      <c r="K5" s="303"/>
      <c r="L5" s="303"/>
      <c r="M5" s="303"/>
      <c r="N5" s="303"/>
      <c r="O5" s="303"/>
      <c r="P5" s="303"/>
      <c r="Q5" s="303"/>
      <c r="R5" s="303"/>
    </row>
    <row r="6" spans="1:18" ht="14.15" customHeight="1" x14ac:dyDescent="0.2">
      <c r="A6" s="53"/>
      <c r="B6" s="53"/>
      <c r="C6" s="53"/>
      <c r="D6" s="53"/>
      <c r="E6" s="53"/>
      <c r="F6" s="53"/>
      <c r="G6" s="53"/>
      <c r="H6" s="53"/>
      <c r="I6" s="53"/>
      <c r="J6" s="53"/>
      <c r="K6" s="53"/>
      <c r="L6" s="53"/>
      <c r="M6" s="53"/>
      <c r="N6" s="53"/>
      <c r="O6" s="53"/>
      <c r="P6" s="53"/>
      <c r="Q6" s="53"/>
      <c r="R6" s="53"/>
    </row>
    <row r="7" spans="1:18" ht="14.15" customHeight="1" x14ac:dyDescent="0.2">
      <c r="A7" s="53"/>
      <c r="B7" s="53"/>
      <c r="C7" s="53"/>
      <c r="D7" s="53"/>
      <c r="E7" s="53"/>
      <c r="F7" s="53"/>
      <c r="G7" s="53"/>
      <c r="H7" s="53"/>
      <c r="I7" s="53"/>
      <c r="J7" s="53"/>
      <c r="K7" s="53"/>
      <c r="L7" s="53"/>
      <c r="M7" s="53"/>
      <c r="N7" s="53"/>
      <c r="O7" s="53"/>
      <c r="P7" s="53"/>
      <c r="Q7" s="53"/>
      <c r="R7" s="53"/>
    </row>
    <row r="8" spans="1:18" ht="14.15" customHeight="1" x14ac:dyDescent="0.2">
      <c r="A8" s="53"/>
      <c r="B8" s="53"/>
      <c r="C8" s="53"/>
      <c r="D8" s="53"/>
      <c r="E8" s="53"/>
      <c r="F8" s="53"/>
      <c r="G8" s="53"/>
      <c r="H8" s="53"/>
      <c r="I8" s="53"/>
      <c r="J8" s="53"/>
      <c r="K8" s="53"/>
      <c r="L8" s="53"/>
      <c r="M8" s="53"/>
      <c r="N8" s="53"/>
      <c r="O8" s="53"/>
      <c r="P8" s="53"/>
      <c r="Q8" s="53"/>
      <c r="R8" s="53"/>
    </row>
    <row r="9" spans="1:18" ht="14.15" customHeight="1" x14ac:dyDescent="0.2">
      <c r="A9" s="53"/>
      <c r="B9" s="53"/>
      <c r="C9" s="53"/>
      <c r="D9" s="53"/>
      <c r="E9" s="53"/>
      <c r="F9" s="53"/>
      <c r="G9" s="53"/>
      <c r="H9" s="53"/>
      <c r="I9" s="53"/>
      <c r="J9" s="53"/>
      <c r="K9" s="53"/>
      <c r="L9" s="53"/>
      <c r="M9" s="53"/>
      <c r="N9" s="53"/>
      <c r="O9" s="53"/>
      <c r="P9" s="53"/>
      <c r="Q9" s="53"/>
      <c r="R9" s="53"/>
    </row>
    <row r="10" spans="1:18" ht="14.15" customHeight="1" x14ac:dyDescent="0.2">
      <c r="A10" s="53"/>
      <c r="B10" s="53"/>
      <c r="C10" s="53"/>
      <c r="D10" s="53"/>
      <c r="E10" s="53"/>
      <c r="F10" s="53"/>
      <c r="G10" s="53"/>
      <c r="H10" s="53"/>
      <c r="I10" s="53"/>
      <c r="J10" s="53"/>
      <c r="K10" s="53"/>
      <c r="L10" s="53"/>
      <c r="M10" s="53"/>
      <c r="N10" s="53"/>
      <c r="O10" s="53"/>
      <c r="P10" s="53"/>
      <c r="Q10" s="53"/>
      <c r="R10" s="53"/>
    </row>
    <row r="11" spans="1:18" ht="14.15" customHeight="1" x14ac:dyDescent="0.2">
      <c r="A11" s="53"/>
      <c r="B11" s="53"/>
      <c r="C11" s="53"/>
      <c r="D11" s="53"/>
      <c r="E11" s="53"/>
      <c r="F11" s="53"/>
      <c r="G11" s="53"/>
      <c r="H11" s="53"/>
      <c r="I11" s="53"/>
      <c r="J11" s="53"/>
      <c r="K11" s="53"/>
      <c r="L11" s="53"/>
      <c r="M11" s="53"/>
      <c r="N11" s="53"/>
      <c r="O11" s="53"/>
      <c r="P11" s="53"/>
      <c r="Q11" s="53"/>
      <c r="R11" s="53"/>
    </row>
    <row r="12" spans="1:18" ht="14.15" customHeight="1" x14ac:dyDescent="0.2">
      <c r="A12" s="304"/>
      <c r="B12" s="304"/>
      <c r="C12" s="304"/>
      <c r="D12" s="304"/>
      <c r="E12" s="304"/>
      <c r="F12" s="304"/>
      <c r="G12" s="304"/>
      <c r="H12" s="304"/>
      <c r="I12" s="304"/>
      <c r="J12" s="304"/>
      <c r="K12" s="304"/>
      <c r="L12" s="304"/>
      <c r="M12" s="304"/>
      <c r="N12" s="304"/>
      <c r="O12" s="304"/>
      <c r="P12" s="304"/>
      <c r="Q12" s="304"/>
      <c r="R12" s="304"/>
    </row>
    <row r="13" spans="1:18" ht="14.15" customHeight="1" x14ac:dyDescent="0.2">
      <c r="A13" s="302" t="s">
        <v>660</v>
      </c>
      <c r="B13" s="303"/>
      <c r="C13" s="303"/>
      <c r="D13" s="303"/>
      <c r="E13" s="303"/>
      <c r="F13" s="303"/>
      <c r="G13" s="303"/>
      <c r="H13" s="303"/>
      <c r="I13" s="303"/>
      <c r="J13" s="303"/>
      <c r="K13" s="303"/>
      <c r="L13" s="303"/>
      <c r="M13" s="303"/>
      <c r="N13" s="303"/>
      <c r="O13" s="303"/>
      <c r="P13" s="303"/>
      <c r="Q13" s="303"/>
      <c r="R13" s="303"/>
    </row>
    <row r="14" spans="1:18" ht="14.15" customHeight="1" x14ac:dyDescent="0.2">
      <c r="A14" s="53"/>
      <c r="B14" s="53"/>
      <c r="C14" s="53"/>
      <c r="D14" s="53"/>
      <c r="E14" s="53"/>
      <c r="F14" s="53"/>
      <c r="G14" s="53"/>
      <c r="H14" s="53"/>
      <c r="I14" s="53"/>
      <c r="J14" s="53"/>
      <c r="K14" s="53"/>
      <c r="L14" s="53"/>
      <c r="M14" s="53"/>
      <c r="N14" s="53"/>
      <c r="O14" s="53"/>
      <c r="P14" s="53"/>
      <c r="Q14" s="53"/>
      <c r="R14" s="53"/>
    </row>
    <row r="15" spans="1:18" ht="14.15" customHeight="1" x14ac:dyDescent="0.2">
      <c r="A15" s="53"/>
      <c r="B15" s="53"/>
      <c r="C15" s="53"/>
      <c r="D15" s="53"/>
      <c r="E15" s="53"/>
      <c r="F15" s="53"/>
      <c r="G15" s="53"/>
      <c r="H15" s="53"/>
      <c r="I15" s="53"/>
      <c r="J15" s="53"/>
      <c r="K15" s="53"/>
      <c r="L15" s="53"/>
      <c r="M15" s="53"/>
      <c r="N15" s="53"/>
      <c r="O15" s="53"/>
      <c r="P15" s="53"/>
      <c r="Q15" s="53"/>
      <c r="R15" s="53"/>
    </row>
    <row r="16" spans="1:18" ht="14.15" customHeight="1" x14ac:dyDescent="0.2">
      <c r="A16" s="53"/>
      <c r="B16" s="53"/>
      <c r="C16" s="53"/>
      <c r="D16" s="53"/>
      <c r="E16" s="53"/>
      <c r="F16" s="53"/>
      <c r="G16" s="53"/>
      <c r="H16" s="53"/>
      <c r="I16" s="53"/>
      <c r="J16" s="53"/>
      <c r="K16" s="53"/>
      <c r="L16" s="53"/>
      <c r="M16" s="53"/>
      <c r="N16" s="53"/>
      <c r="O16" s="53"/>
      <c r="P16" s="53"/>
      <c r="Q16" s="53"/>
      <c r="R16" s="53"/>
    </row>
    <row r="17" spans="1:18" ht="14.15" customHeight="1" x14ac:dyDescent="0.2">
      <c r="A17" s="53"/>
      <c r="B17" s="53"/>
      <c r="C17" s="53"/>
      <c r="D17" s="53"/>
      <c r="E17" s="53"/>
      <c r="F17" s="53"/>
      <c r="G17" s="53"/>
      <c r="H17" s="53"/>
      <c r="I17" s="53"/>
      <c r="J17" s="53"/>
      <c r="K17" s="53"/>
      <c r="L17" s="53"/>
      <c r="M17" s="53"/>
      <c r="N17" s="53"/>
      <c r="O17" s="53"/>
      <c r="P17" s="53"/>
      <c r="Q17" s="53"/>
      <c r="R17" s="53"/>
    </row>
    <row r="18" spans="1:18" ht="14.15" customHeight="1" x14ac:dyDescent="0.2">
      <c r="A18" s="53"/>
      <c r="B18" s="53"/>
      <c r="C18" s="53"/>
      <c r="D18" s="53"/>
      <c r="E18" s="53"/>
      <c r="F18" s="53"/>
      <c r="G18" s="53"/>
      <c r="H18" s="53"/>
      <c r="I18" s="53"/>
      <c r="J18" s="53"/>
      <c r="K18" s="53"/>
      <c r="L18" s="53"/>
      <c r="M18" s="53"/>
      <c r="N18" s="53"/>
      <c r="O18" s="53"/>
      <c r="P18" s="53"/>
      <c r="Q18" s="53"/>
      <c r="R18" s="53"/>
    </row>
    <row r="19" spans="1:18" ht="14.15" customHeight="1" x14ac:dyDescent="0.2">
      <c r="A19" s="53"/>
      <c r="B19" s="53"/>
      <c r="C19" s="53"/>
      <c r="D19" s="53"/>
      <c r="E19" s="53"/>
      <c r="F19" s="53"/>
      <c r="G19" s="53"/>
      <c r="H19" s="53"/>
      <c r="I19" s="53"/>
      <c r="J19" s="53"/>
      <c r="K19" s="53"/>
      <c r="L19" s="53"/>
      <c r="M19" s="53"/>
      <c r="N19" s="53"/>
      <c r="O19" s="53"/>
      <c r="P19" s="53"/>
      <c r="Q19" s="53"/>
      <c r="R19" s="53"/>
    </row>
    <row r="20" spans="1:18" ht="14.15" customHeight="1" x14ac:dyDescent="0.2">
      <c r="A20" s="304"/>
      <c r="B20" s="304"/>
      <c r="C20" s="304"/>
      <c r="D20" s="304"/>
      <c r="E20" s="304"/>
      <c r="F20" s="304"/>
      <c r="G20" s="304"/>
      <c r="H20" s="304"/>
      <c r="I20" s="304"/>
      <c r="J20" s="304"/>
      <c r="K20" s="304"/>
      <c r="L20" s="304"/>
      <c r="M20" s="304"/>
      <c r="N20" s="304"/>
      <c r="O20" s="304"/>
      <c r="P20" s="304"/>
      <c r="Q20" s="304"/>
      <c r="R20" s="304"/>
    </row>
    <row r="21" spans="1:18" ht="14.15" customHeight="1" x14ac:dyDescent="0.2">
      <c r="A21" s="302" t="s">
        <v>661</v>
      </c>
      <c r="B21" s="303"/>
      <c r="C21" s="303"/>
      <c r="D21" s="303"/>
      <c r="E21" s="303"/>
      <c r="F21" s="303"/>
      <c r="G21" s="303"/>
      <c r="H21" s="303"/>
      <c r="I21" s="303"/>
      <c r="J21" s="303"/>
      <c r="K21" s="303"/>
      <c r="L21" s="303"/>
      <c r="M21" s="303"/>
      <c r="N21" s="303"/>
      <c r="O21" s="303"/>
      <c r="P21" s="303"/>
      <c r="Q21" s="303"/>
      <c r="R21" s="303"/>
    </row>
    <row r="22" spans="1:18" ht="14.15" customHeight="1" x14ac:dyDescent="0.2">
      <c r="A22" s="53"/>
      <c r="B22" s="53"/>
      <c r="C22" s="53"/>
      <c r="D22" s="53"/>
      <c r="E22" s="53"/>
      <c r="F22" s="53"/>
      <c r="G22" s="53"/>
      <c r="H22" s="53"/>
      <c r="I22" s="53"/>
      <c r="J22" s="53"/>
      <c r="K22" s="53"/>
      <c r="L22" s="53"/>
      <c r="M22" s="53"/>
      <c r="N22" s="53"/>
      <c r="O22" s="53"/>
      <c r="P22" s="53"/>
      <c r="Q22" s="53"/>
      <c r="R22" s="53"/>
    </row>
    <row r="23" spans="1:18" ht="14.15" customHeight="1" x14ac:dyDescent="0.2">
      <c r="A23" s="53"/>
      <c r="B23" s="53"/>
      <c r="C23" s="53"/>
      <c r="D23" s="53"/>
      <c r="E23" s="53"/>
      <c r="F23" s="53"/>
      <c r="G23" s="53"/>
      <c r="H23" s="53"/>
      <c r="I23" s="53"/>
      <c r="J23" s="53"/>
      <c r="K23" s="53"/>
      <c r="L23" s="53"/>
      <c r="M23" s="53"/>
      <c r="N23" s="53"/>
      <c r="O23" s="53"/>
      <c r="P23" s="53"/>
      <c r="Q23" s="53"/>
      <c r="R23" s="53"/>
    </row>
    <row r="24" spans="1:18" ht="14.15" customHeight="1" x14ac:dyDescent="0.2">
      <c r="A24" s="53"/>
      <c r="B24" s="53"/>
      <c r="C24" s="53"/>
      <c r="D24" s="53"/>
      <c r="E24" s="53"/>
      <c r="F24" s="53"/>
      <c r="G24" s="53"/>
      <c r="H24" s="53"/>
      <c r="I24" s="53"/>
      <c r="J24" s="53"/>
      <c r="K24" s="53"/>
      <c r="L24" s="53"/>
      <c r="M24" s="53"/>
      <c r="N24" s="53"/>
      <c r="O24" s="53"/>
      <c r="P24" s="53"/>
      <c r="Q24" s="53"/>
      <c r="R24" s="53"/>
    </row>
    <row r="25" spans="1:18" ht="14.15" customHeight="1" x14ac:dyDescent="0.2">
      <c r="A25" s="53"/>
      <c r="B25" s="53"/>
      <c r="C25" s="53"/>
      <c r="D25" s="53"/>
      <c r="E25" s="53"/>
      <c r="F25" s="53"/>
      <c r="G25" s="53"/>
      <c r="H25" s="53"/>
      <c r="I25" s="53"/>
      <c r="J25" s="53"/>
      <c r="K25" s="53"/>
      <c r="L25" s="53"/>
      <c r="M25" s="53"/>
      <c r="N25" s="53"/>
      <c r="O25" s="53"/>
      <c r="P25" s="53"/>
      <c r="Q25" s="53"/>
      <c r="R25" s="53"/>
    </row>
    <row r="26" spans="1:18" ht="14.15" customHeight="1" x14ac:dyDescent="0.2">
      <c r="A26" s="53"/>
      <c r="B26" s="53"/>
      <c r="C26" s="53"/>
      <c r="D26" s="53"/>
      <c r="E26" s="53"/>
      <c r="F26" s="53"/>
      <c r="G26" s="53"/>
      <c r="H26" s="53"/>
      <c r="I26" s="53"/>
      <c r="J26" s="53"/>
      <c r="K26" s="53"/>
      <c r="L26" s="53"/>
      <c r="M26" s="53"/>
      <c r="N26" s="53"/>
      <c r="O26" s="53"/>
      <c r="P26" s="53"/>
      <c r="Q26" s="53"/>
      <c r="R26" s="53"/>
    </row>
    <row r="27" spans="1:18" ht="14.15" customHeight="1" x14ac:dyDescent="0.2">
      <c r="A27" s="53"/>
      <c r="B27" s="53"/>
      <c r="C27" s="53"/>
      <c r="D27" s="53"/>
      <c r="E27" s="53"/>
      <c r="F27" s="53"/>
      <c r="G27" s="53"/>
      <c r="H27" s="53"/>
      <c r="I27" s="53"/>
      <c r="J27" s="53"/>
      <c r="K27" s="53"/>
      <c r="L27" s="53"/>
      <c r="M27" s="53"/>
      <c r="N27" s="53"/>
      <c r="O27" s="53"/>
      <c r="P27" s="53"/>
      <c r="Q27" s="53"/>
      <c r="R27" s="53"/>
    </row>
    <row r="28" spans="1:18" ht="14.15" customHeight="1" x14ac:dyDescent="0.2">
      <c r="A28" s="304"/>
      <c r="B28" s="304"/>
      <c r="C28" s="304"/>
      <c r="D28" s="304"/>
      <c r="E28" s="304"/>
      <c r="F28" s="304"/>
      <c r="G28" s="304"/>
      <c r="H28" s="304"/>
      <c r="I28" s="304"/>
      <c r="J28" s="304"/>
      <c r="K28" s="304"/>
      <c r="L28" s="304"/>
      <c r="M28" s="304"/>
      <c r="N28" s="304"/>
      <c r="O28" s="304"/>
      <c r="P28" s="304"/>
      <c r="Q28" s="304"/>
      <c r="R28" s="304"/>
    </row>
    <row r="29" spans="1:18" ht="14.15" customHeight="1" x14ac:dyDescent="0.2">
      <c r="A29" s="302" t="s">
        <v>661</v>
      </c>
      <c r="B29" s="303"/>
      <c r="C29" s="303"/>
      <c r="D29" s="303"/>
      <c r="E29" s="303"/>
      <c r="F29" s="303"/>
      <c r="G29" s="303"/>
      <c r="H29" s="303"/>
      <c r="I29" s="303"/>
      <c r="J29" s="303"/>
      <c r="K29" s="303"/>
      <c r="L29" s="303"/>
      <c r="M29" s="303"/>
      <c r="N29" s="303"/>
      <c r="O29" s="303"/>
      <c r="P29" s="303"/>
      <c r="Q29" s="303"/>
      <c r="R29" s="303"/>
    </row>
    <row r="30" spans="1:18" ht="14.15" customHeight="1" x14ac:dyDescent="0.2">
      <c r="A30" s="53"/>
      <c r="B30" s="53"/>
      <c r="C30" s="53"/>
      <c r="D30" s="53"/>
      <c r="E30" s="53"/>
      <c r="F30" s="53"/>
      <c r="G30" s="53"/>
      <c r="H30" s="53"/>
      <c r="I30" s="53"/>
      <c r="J30" s="53"/>
      <c r="K30" s="53"/>
      <c r="L30" s="53"/>
      <c r="M30" s="53"/>
      <c r="N30" s="53"/>
      <c r="O30" s="53"/>
      <c r="P30" s="53"/>
      <c r="Q30" s="53"/>
      <c r="R30" s="53"/>
    </row>
    <row r="31" spans="1:18" ht="14.15" customHeight="1" x14ac:dyDescent="0.2">
      <c r="A31" s="53"/>
      <c r="B31" s="53"/>
      <c r="C31" s="53"/>
      <c r="D31" s="53"/>
      <c r="E31" s="53"/>
      <c r="F31" s="53"/>
      <c r="G31" s="53"/>
      <c r="H31" s="53"/>
      <c r="I31" s="53"/>
      <c r="J31" s="53"/>
      <c r="K31" s="53"/>
      <c r="L31" s="53"/>
      <c r="M31" s="53"/>
      <c r="N31" s="53"/>
      <c r="O31" s="53"/>
      <c r="P31" s="53"/>
      <c r="Q31" s="53"/>
      <c r="R31" s="53"/>
    </row>
    <row r="32" spans="1:18" ht="14.15" customHeight="1" x14ac:dyDescent="0.2">
      <c r="A32" s="53"/>
      <c r="B32" s="53"/>
      <c r="C32" s="53"/>
      <c r="D32" s="53"/>
      <c r="E32" s="53"/>
      <c r="F32" s="53"/>
      <c r="G32" s="53"/>
      <c r="H32" s="53"/>
      <c r="I32" s="53"/>
      <c r="J32" s="53"/>
      <c r="K32" s="53"/>
      <c r="L32" s="53"/>
      <c r="M32" s="53"/>
      <c r="N32" s="53"/>
      <c r="O32" s="53"/>
      <c r="P32" s="53"/>
      <c r="Q32" s="53"/>
      <c r="R32" s="53"/>
    </row>
    <row r="33" spans="1:18" ht="14.15" customHeight="1" x14ac:dyDescent="0.2">
      <c r="A33" s="53"/>
      <c r="B33" s="53"/>
      <c r="C33" s="53"/>
      <c r="D33" s="53"/>
      <c r="E33" s="53"/>
      <c r="F33" s="53"/>
      <c r="G33" s="53"/>
      <c r="H33" s="53"/>
      <c r="I33" s="53"/>
      <c r="J33" s="53"/>
      <c r="K33" s="53"/>
      <c r="L33" s="53"/>
      <c r="M33" s="53"/>
      <c r="N33" s="53"/>
      <c r="O33" s="53"/>
      <c r="P33" s="53"/>
      <c r="Q33" s="53"/>
      <c r="R33" s="53"/>
    </row>
    <row r="34" spans="1:18" ht="14.15" customHeight="1" x14ac:dyDescent="0.2">
      <c r="A34" s="53"/>
      <c r="B34" s="53"/>
      <c r="C34" s="53"/>
      <c r="D34" s="53"/>
      <c r="E34" s="53"/>
      <c r="F34" s="53"/>
      <c r="G34" s="53"/>
      <c r="H34" s="53"/>
      <c r="I34" s="53"/>
      <c r="J34" s="53"/>
      <c r="K34" s="53"/>
      <c r="L34" s="53"/>
      <c r="M34" s="53"/>
      <c r="N34" s="53"/>
      <c r="O34" s="53"/>
      <c r="P34" s="53"/>
      <c r="Q34" s="53"/>
      <c r="R34" s="53"/>
    </row>
    <row r="35" spans="1:18" ht="14.15" customHeight="1" x14ac:dyDescent="0.2">
      <c r="A35" s="53"/>
      <c r="B35" s="53"/>
      <c r="C35" s="53"/>
      <c r="D35" s="53"/>
      <c r="E35" s="53"/>
      <c r="F35" s="53"/>
      <c r="G35" s="53"/>
      <c r="H35" s="53"/>
      <c r="I35" s="53"/>
      <c r="J35" s="53"/>
      <c r="K35" s="53"/>
      <c r="L35" s="53"/>
      <c r="M35" s="53"/>
      <c r="N35" s="53"/>
      <c r="O35" s="53"/>
      <c r="P35" s="53"/>
      <c r="Q35" s="53"/>
      <c r="R35" s="53"/>
    </row>
  </sheetData>
  <mergeCells count="12">
    <mergeCell ref="A12:R12"/>
    <mergeCell ref="G1:O1"/>
    <mergeCell ref="P1:R2"/>
    <mergeCell ref="A4:R4"/>
    <mergeCell ref="A5:R5"/>
    <mergeCell ref="A1:F1"/>
    <mergeCell ref="A2:F2"/>
    <mergeCell ref="A13:R13"/>
    <mergeCell ref="A20:R20"/>
    <mergeCell ref="A21:R21"/>
    <mergeCell ref="A28:R28"/>
    <mergeCell ref="A29:R29"/>
  </mergeCells>
  <phoneticPr fontId="1"/>
  <pageMargins left="0.25" right="0.25" top="0.75" bottom="0.75" header="0.3" footer="0.3"/>
  <pageSetup fitToHeight="0" orientation="landscape" r:id="rId1"/>
  <headerFooter>
    <oddHeader>&amp;C&amp;"ＭＳ Ｐゴシック,Regular"&amp;11&amp;K000000撮影総合スケジュール書式サンプル</oddHeader>
    <oddFooter>&amp;C&amp;"ヒラギノ角ゴ ProN W3,Regular"&amp;12&amp;K000000&amp;P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9"/>
  <sheetViews>
    <sheetView showGridLines="0" workbookViewId="0">
      <selection activeCell="B3" sqref="B3:D3"/>
    </sheetView>
  </sheetViews>
  <sheetFormatPr defaultColWidth="13" defaultRowHeight="13.25" customHeight="1" x14ac:dyDescent="0.2"/>
  <cols>
    <col min="1" max="1" width="4.7265625" style="1" customWidth="1"/>
    <col min="2" max="2" width="17.453125" style="1" customWidth="1"/>
    <col min="3" max="3" width="11.54296875" style="48" customWidth="1"/>
    <col min="4" max="4" width="40.7265625" style="1" customWidth="1"/>
    <col min="5" max="5" width="15.7265625" style="1" customWidth="1"/>
    <col min="6" max="6" width="10.7265625" style="1" customWidth="1"/>
    <col min="7" max="7" width="5.7265625" style="1" customWidth="1"/>
    <col min="8" max="8" width="13" style="1" customWidth="1"/>
    <col min="9" max="16384" width="13" style="1"/>
  </cols>
  <sheetData>
    <row r="1" spans="1:7" ht="20.149999999999999" customHeight="1" x14ac:dyDescent="0.2">
      <c r="B1" s="10" t="s">
        <v>628</v>
      </c>
      <c r="C1" s="11"/>
      <c r="D1" s="11"/>
      <c r="E1" s="12"/>
      <c r="F1" s="12"/>
      <c r="G1" s="13"/>
    </row>
    <row r="2" spans="1:7" ht="15.75" customHeight="1" x14ac:dyDescent="0.2">
      <c r="A2" s="14"/>
      <c r="B2" s="15"/>
      <c r="C2" s="16"/>
      <c r="D2" s="15"/>
      <c r="E2" s="17"/>
      <c r="F2" s="17"/>
      <c r="G2" s="18"/>
    </row>
    <row r="3" spans="1:7" ht="15.75" customHeight="1" x14ac:dyDescent="0.2">
      <c r="A3" s="14"/>
      <c r="B3" s="331">
        <f>表紙!B10</f>
        <v>0</v>
      </c>
      <c r="C3" s="332"/>
      <c r="D3" s="333"/>
      <c r="E3" s="35" t="s">
        <v>629</v>
      </c>
      <c r="F3" s="329">
        <f>表紙!C9</f>
        <v>0</v>
      </c>
      <c r="G3" s="319"/>
    </row>
    <row r="4" spans="1:7" ht="15.75" customHeight="1" x14ac:dyDescent="0.2">
      <c r="A4" s="19"/>
      <c r="B4" s="215" t="s">
        <v>630</v>
      </c>
      <c r="C4" s="216" t="s">
        <v>631</v>
      </c>
      <c r="D4" s="330" t="s">
        <v>632</v>
      </c>
      <c r="E4" s="319"/>
      <c r="F4" s="317" t="s">
        <v>633</v>
      </c>
      <c r="G4" s="319"/>
    </row>
    <row r="5" spans="1:7" ht="15.75" customHeight="1" x14ac:dyDescent="0.2">
      <c r="A5" s="19"/>
      <c r="B5" s="326" t="s">
        <v>634</v>
      </c>
      <c r="C5" s="320" t="s">
        <v>635</v>
      </c>
      <c r="D5" s="20"/>
      <c r="E5" s="21" t="s">
        <v>12</v>
      </c>
      <c r="F5" s="315" t="s">
        <v>636</v>
      </c>
      <c r="G5" s="316"/>
    </row>
    <row r="6" spans="1:7" ht="15.75" customHeight="1" x14ac:dyDescent="0.2">
      <c r="A6" s="19"/>
      <c r="B6" s="327"/>
      <c r="C6" s="321"/>
      <c r="D6" s="22"/>
      <c r="E6" s="23"/>
      <c r="F6" s="24">
        <f>SUM(E6:E10)/1000</f>
        <v>0</v>
      </c>
      <c r="G6" s="25"/>
    </row>
    <row r="7" spans="1:7" ht="15.75" customHeight="1" x14ac:dyDescent="0.2">
      <c r="A7" s="19"/>
      <c r="B7" s="327"/>
      <c r="C7" s="321"/>
      <c r="D7" s="26"/>
      <c r="E7" s="27"/>
      <c r="F7" s="24"/>
      <c r="G7" s="25"/>
    </row>
    <row r="8" spans="1:7" ht="15.75" customHeight="1" x14ac:dyDescent="0.2">
      <c r="A8" s="19"/>
      <c r="B8" s="327"/>
      <c r="C8" s="321"/>
      <c r="D8" s="26"/>
      <c r="E8" s="27"/>
      <c r="F8" s="28"/>
      <c r="G8" s="25"/>
    </row>
    <row r="9" spans="1:7" ht="15.75" customHeight="1" x14ac:dyDescent="0.2">
      <c r="A9" s="19"/>
      <c r="B9" s="327"/>
      <c r="C9" s="321"/>
      <c r="D9" s="26"/>
      <c r="E9" s="27"/>
      <c r="F9" s="28"/>
      <c r="G9" s="25"/>
    </row>
    <row r="10" spans="1:7" ht="15.75" customHeight="1" x14ac:dyDescent="0.2">
      <c r="A10" s="19"/>
      <c r="B10" s="327"/>
      <c r="C10" s="322"/>
      <c r="D10" s="29"/>
      <c r="E10" s="30"/>
      <c r="F10" s="31"/>
      <c r="G10" s="32"/>
    </row>
    <row r="11" spans="1:7" ht="15.75" customHeight="1" x14ac:dyDescent="0.2">
      <c r="A11" s="19"/>
      <c r="B11" s="327"/>
      <c r="C11" s="320" t="s">
        <v>637</v>
      </c>
      <c r="D11" s="20"/>
      <c r="E11" s="33"/>
      <c r="F11" s="20"/>
      <c r="G11" s="33"/>
    </row>
    <row r="12" spans="1:7" ht="15.75" customHeight="1" x14ac:dyDescent="0.2">
      <c r="A12" s="19"/>
      <c r="B12" s="327"/>
      <c r="C12" s="321"/>
      <c r="D12" s="22"/>
      <c r="E12" s="23"/>
      <c r="F12" s="24">
        <f>SUM(E12:E17)/1000</f>
        <v>0</v>
      </c>
      <c r="G12" s="25"/>
    </row>
    <row r="13" spans="1:7" ht="15.75" customHeight="1" x14ac:dyDescent="0.2">
      <c r="A13" s="19"/>
      <c r="B13" s="327"/>
      <c r="C13" s="321"/>
      <c r="D13" s="26"/>
      <c r="E13" s="27"/>
      <c r="F13" s="24"/>
      <c r="G13" s="25"/>
    </row>
    <row r="14" spans="1:7" ht="15.75" customHeight="1" x14ac:dyDescent="0.2">
      <c r="A14" s="19"/>
      <c r="B14" s="327"/>
      <c r="C14" s="321"/>
      <c r="D14" s="26"/>
      <c r="E14" s="27"/>
      <c r="F14" s="28"/>
      <c r="G14" s="25"/>
    </row>
    <row r="15" spans="1:7" ht="15.75" customHeight="1" x14ac:dyDescent="0.2">
      <c r="A15" s="19"/>
      <c r="B15" s="327"/>
      <c r="C15" s="321"/>
      <c r="D15" s="26"/>
      <c r="E15" s="27"/>
      <c r="F15" s="28"/>
      <c r="G15" s="25"/>
    </row>
    <row r="16" spans="1:7" ht="15.75" customHeight="1" x14ac:dyDescent="0.2">
      <c r="A16" s="19"/>
      <c r="B16" s="327"/>
      <c r="C16" s="321"/>
      <c r="D16" s="26"/>
      <c r="E16" s="27"/>
      <c r="F16" s="28"/>
      <c r="G16" s="25"/>
    </row>
    <row r="17" spans="1:7" ht="15.75" customHeight="1" x14ac:dyDescent="0.2">
      <c r="A17" s="19"/>
      <c r="B17" s="328"/>
      <c r="C17" s="322"/>
      <c r="D17" s="29"/>
      <c r="E17" s="30"/>
      <c r="F17" s="31"/>
      <c r="G17" s="32"/>
    </row>
    <row r="18" spans="1:7" ht="15.75" customHeight="1" x14ac:dyDescent="0.2">
      <c r="A18" s="19"/>
      <c r="B18" s="317" t="s">
        <v>638</v>
      </c>
      <c r="C18" s="318"/>
      <c r="D18" s="318"/>
      <c r="E18" s="319"/>
      <c r="F18" s="34">
        <f>F6+F12</f>
        <v>0</v>
      </c>
      <c r="G18" s="35" t="s">
        <v>639</v>
      </c>
    </row>
    <row r="19" spans="1:7" ht="15.75" customHeight="1" x14ac:dyDescent="0.2">
      <c r="A19" s="19"/>
      <c r="B19" s="326" t="s">
        <v>640</v>
      </c>
      <c r="C19" s="320" t="s">
        <v>635</v>
      </c>
      <c r="D19" s="20"/>
      <c r="E19" s="21" t="s">
        <v>12</v>
      </c>
      <c r="F19" s="315" t="s">
        <v>636</v>
      </c>
      <c r="G19" s="316"/>
    </row>
    <row r="20" spans="1:7" ht="15.75" customHeight="1" x14ac:dyDescent="0.2">
      <c r="A20" s="19"/>
      <c r="B20" s="327"/>
      <c r="C20" s="321"/>
      <c r="D20" s="22"/>
      <c r="E20" s="23"/>
      <c r="F20" s="24">
        <f>SUM(E20:E24)/1000</f>
        <v>0</v>
      </c>
      <c r="G20" s="25"/>
    </row>
    <row r="21" spans="1:7" ht="15.75" customHeight="1" x14ac:dyDescent="0.2">
      <c r="A21" s="19"/>
      <c r="B21" s="327"/>
      <c r="C21" s="321"/>
      <c r="D21" s="26"/>
      <c r="E21" s="27"/>
      <c r="F21" s="24"/>
      <c r="G21" s="25"/>
    </row>
    <row r="22" spans="1:7" ht="15.75" customHeight="1" x14ac:dyDescent="0.2">
      <c r="A22" s="19"/>
      <c r="B22" s="327"/>
      <c r="C22" s="321"/>
      <c r="D22" s="26"/>
      <c r="E22" s="27"/>
      <c r="F22" s="28"/>
      <c r="G22" s="25"/>
    </row>
    <row r="23" spans="1:7" ht="15.75" customHeight="1" x14ac:dyDescent="0.2">
      <c r="A23" s="19"/>
      <c r="B23" s="327"/>
      <c r="C23" s="321"/>
      <c r="D23" s="26"/>
      <c r="E23" s="27"/>
      <c r="F23" s="28"/>
      <c r="G23" s="25"/>
    </row>
    <row r="24" spans="1:7" ht="15.75" customHeight="1" x14ac:dyDescent="0.2">
      <c r="A24" s="19"/>
      <c r="B24" s="327"/>
      <c r="C24" s="322"/>
      <c r="D24" s="29"/>
      <c r="E24" s="30"/>
      <c r="F24" s="31"/>
      <c r="G24" s="32"/>
    </row>
    <row r="25" spans="1:7" ht="15.75" customHeight="1" x14ac:dyDescent="0.2">
      <c r="A25" s="19"/>
      <c r="B25" s="327"/>
      <c r="C25" s="320" t="s">
        <v>637</v>
      </c>
      <c r="D25" s="20"/>
      <c r="E25" s="33"/>
      <c r="F25" s="20"/>
      <c r="G25" s="33"/>
    </row>
    <row r="26" spans="1:7" ht="15.75" customHeight="1" x14ac:dyDescent="0.2">
      <c r="A26" s="19"/>
      <c r="B26" s="327"/>
      <c r="C26" s="321"/>
      <c r="D26" s="22"/>
      <c r="E26" s="23"/>
      <c r="F26" s="24">
        <f>SUM(E26:E31)/1000</f>
        <v>0</v>
      </c>
      <c r="G26" s="25"/>
    </row>
    <row r="27" spans="1:7" ht="15.75" customHeight="1" x14ac:dyDescent="0.2">
      <c r="A27" s="19"/>
      <c r="B27" s="327"/>
      <c r="C27" s="321"/>
      <c r="D27" s="26"/>
      <c r="E27" s="27"/>
      <c r="F27" s="28"/>
      <c r="G27" s="25"/>
    </row>
    <row r="28" spans="1:7" ht="15.75" customHeight="1" x14ac:dyDescent="0.2">
      <c r="A28" s="19"/>
      <c r="B28" s="327"/>
      <c r="C28" s="321"/>
      <c r="D28" s="2"/>
      <c r="E28" s="27"/>
      <c r="F28" s="28"/>
      <c r="G28" s="25"/>
    </row>
    <row r="29" spans="1:7" ht="15.75" customHeight="1" x14ac:dyDescent="0.2">
      <c r="A29" s="19"/>
      <c r="B29" s="327"/>
      <c r="C29" s="321"/>
      <c r="D29" s="26"/>
      <c r="E29" s="27"/>
      <c r="F29" s="28"/>
      <c r="G29" s="25"/>
    </row>
    <row r="30" spans="1:7" ht="15.75" customHeight="1" x14ac:dyDescent="0.2">
      <c r="A30" s="19"/>
      <c r="B30" s="327"/>
      <c r="C30" s="321"/>
      <c r="D30" s="26"/>
      <c r="E30" s="27"/>
      <c r="F30" s="28"/>
      <c r="G30" s="25"/>
    </row>
    <row r="31" spans="1:7" ht="15.75" customHeight="1" x14ac:dyDescent="0.2">
      <c r="A31" s="19"/>
      <c r="B31" s="328"/>
      <c r="C31" s="322"/>
      <c r="D31" s="29"/>
      <c r="E31" s="30"/>
      <c r="F31" s="31"/>
      <c r="G31" s="32"/>
    </row>
    <row r="32" spans="1:7" ht="15.75" customHeight="1" x14ac:dyDescent="0.2">
      <c r="A32" s="19"/>
      <c r="B32" s="317" t="s">
        <v>638</v>
      </c>
      <c r="C32" s="318"/>
      <c r="D32" s="318"/>
      <c r="E32" s="319"/>
      <c r="F32" s="34">
        <f>F20+F26</f>
        <v>0</v>
      </c>
      <c r="G32" s="35" t="s">
        <v>639</v>
      </c>
    </row>
    <row r="33" spans="1:8" ht="15.75" customHeight="1" x14ac:dyDescent="0.2">
      <c r="A33" s="19"/>
      <c r="B33" s="326" t="s">
        <v>641</v>
      </c>
      <c r="C33" s="320" t="s">
        <v>635</v>
      </c>
      <c r="D33" s="20"/>
      <c r="E33" s="21" t="s">
        <v>12</v>
      </c>
      <c r="F33" s="315" t="s">
        <v>636</v>
      </c>
      <c r="G33" s="316"/>
    </row>
    <row r="34" spans="1:8" ht="15.75" customHeight="1" x14ac:dyDescent="0.2">
      <c r="A34" s="19"/>
      <c r="B34" s="327"/>
      <c r="C34" s="321"/>
      <c r="D34" s="22"/>
      <c r="E34" s="23"/>
      <c r="F34" s="24">
        <f>SUM(E34:E38)/1000</f>
        <v>0</v>
      </c>
      <c r="G34" s="25"/>
    </row>
    <row r="35" spans="1:8" ht="15.75" customHeight="1" x14ac:dyDescent="0.2">
      <c r="A35" s="19"/>
      <c r="B35" s="327"/>
      <c r="C35" s="321"/>
      <c r="D35" s="26"/>
      <c r="E35" s="27"/>
      <c r="F35" s="28"/>
      <c r="G35" s="25"/>
    </row>
    <row r="36" spans="1:8" ht="15.75" customHeight="1" x14ac:dyDescent="0.2">
      <c r="A36" s="19"/>
      <c r="B36" s="327"/>
      <c r="C36" s="321"/>
      <c r="D36" s="26"/>
      <c r="E36" s="27"/>
      <c r="F36" s="28"/>
      <c r="G36" s="25"/>
    </row>
    <row r="37" spans="1:8" ht="15.75" customHeight="1" x14ac:dyDescent="0.2">
      <c r="A37" s="19"/>
      <c r="B37" s="327"/>
      <c r="C37" s="321"/>
      <c r="D37" s="26"/>
      <c r="E37" s="27"/>
      <c r="F37" s="28"/>
      <c r="G37" s="25"/>
    </row>
    <row r="38" spans="1:8" ht="15.75" customHeight="1" x14ac:dyDescent="0.2">
      <c r="A38" s="19"/>
      <c r="B38" s="327"/>
      <c r="C38" s="322"/>
      <c r="D38" s="29"/>
      <c r="E38" s="30"/>
      <c r="F38" s="31"/>
      <c r="G38" s="32"/>
    </row>
    <row r="39" spans="1:8" ht="15.75" customHeight="1" x14ac:dyDescent="0.2">
      <c r="A39" s="19"/>
      <c r="B39" s="327"/>
      <c r="C39" s="320" t="s">
        <v>637</v>
      </c>
      <c r="D39" s="36"/>
      <c r="E39" s="37"/>
      <c r="F39" s="20"/>
      <c r="G39" s="33"/>
    </row>
    <row r="40" spans="1:8" ht="15.75" customHeight="1" x14ac:dyDescent="0.2">
      <c r="A40" s="19"/>
      <c r="B40" s="327"/>
      <c r="C40" s="321"/>
      <c r="D40" s="38"/>
      <c r="E40" s="39"/>
      <c r="F40" s="24">
        <f>SUM(E40:E45)/1000</f>
        <v>0</v>
      </c>
      <c r="G40" s="25"/>
    </row>
    <row r="41" spans="1:8" ht="15.75" customHeight="1" x14ac:dyDescent="0.2">
      <c r="A41" s="19"/>
      <c r="B41" s="327"/>
      <c r="C41" s="321"/>
      <c r="D41" s="26"/>
      <c r="E41" s="27"/>
      <c r="F41" s="24"/>
      <c r="G41" s="25"/>
    </row>
    <row r="42" spans="1:8" ht="15.75" customHeight="1" x14ac:dyDescent="0.2">
      <c r="A42" s="19"/>
      <c r="B42" s="327"/>
      <c r="C42" s="321"/>
      <c r="D42" s="26"/>
      <c r="E42" s="27"/>
      <c r="F42" s="24"/>
      <c r="G42" s="25"/>
    </row>
    <row r="43" spans="1:8" ht="15.75" customHeight="1" x14ac:dyDescent="0.2">
      <c r="A43" s="19"/>
      <c r="B43" s="327"/>
      <c r="C43" s="321"/>
      <c r="D43" s="26"/>
      <c r="E43" s="27"/>
      <c r="F43" s="28"/>
      <c r="G43" s="25"/>
    </row>
    <row r="44" spans="1:8" ht="15.75" customHeight="1" x14ac:dyDescent="0.2">
      <c r="A44" s="19"/>
      <c r="B44" s="327"/>
      <c r="C44" s="321"/>
      <c r="D44" s="26"/>
      <c r="E44" s="27"/>
      <c r="F44" s="28"/>
      <c r="G44" s="25"/>
    </row>
    <row r="45" spans="1:8" ht="15.75" customHeight="1" x14ac:dyDescent="0.2">
      <c r="A45" s="19"/>
      <c r="B45" s="328"/>
      <c r="C45" s="322"/>
      <c r="D45" s="29"/>
      <c r="E45" s="30"/>
      <c r="F45" s="31"/>
      <c r="G45" s="32"/>
    </row>
    <row r="46" spans="1:8" ht="15.75" customHeight="1" x14ac:dyDescent="0.2">
      <c r="A46" s="19"/>
      <c r="B46" s="317" t="s">
        <v>638</v>
      </c>
      <c r="C46" s="318"/>
      <c r="D46" s="318"/>
      <c r="E46" s="319"/>
      <c r="F46" s="40">
        <f>F34+F40</f>
        <v>0</v>
      </c>
      <c r="G46" s="41" t="s">
        <v>639</v>
      </c>
    </row>
    <row r="47" spans="1:8" ht="20.149999999999999" customHeight="1" x14ac:dyDescent="0.2">
      <c r="A47" s="19"/>
      <c r="B47" s="323" t="s">
        <v>614</v>
      </c>
      <c r="C47" s="324"/>
      <c r="D47" s="324"/>
      <c r="E47" s="325"/>
      <c r="F47" s="42">
        <f>F18+F32+F46</f>
        <v>0</v>
      </c>
      <c r="G47" s="43" t="s">
        <v>639</v>
      </c>
    </row>
    <row r="48" spans="1:8" ht="15.75" customHeight="1" x14ac:dyDescent="0.2">
      <c r="A48" s="14"/>
      <c r="B48" s="44"/>
      <c r="C48" s="45"/>
      <c r="D48" s="44"/>
      <c r="E48" s="44"/>
      <c r="F48" s="46"/>
      <c r="G48" s="46"/>
      <c r="H48" s="47"/>
    </row>
    <row r="49" spans="4:5" ht="13.25" customHeight="1" x14ac:dyDescent="0.2">
      <c r="D49" s="47"/>
      <c r="E49" s="47"/>
    </row>
  </sheetData>
  <mergeCells count="20">
    <mergeCell ref="F3:G3"/>
    <mergeCell ref="F4:G4"/>
    <mergeCell ref="F5:G5"/>
    <mergeCell ref="D4:E4"/>
    <mergeCell ref="C5:C10"/>
    <mergeCell ref="B3:D3"/>
    <mergeCell ref="B47:E47"/>
    <mergeCell ref="B33:B45"/>
    <mergeCell ref="C11:C17"/>
    <mergeCell ref="C19:C24"/>
    <mergeCell ref="B5:B17"/>
    <mergeCell ref="B32:E32"/>
    <mergeCell ref="B18:E18"/>
    <mergeCell ref="C25:C31"/>
    <mergeCell ref="B19:B31"/>
    <mergeCell ref="F19:G19"/>
    <mergeCell ref="B46:E46"/>
    <mergeCell ref="C33:C38"/>
    <mergeCell ref="C39:C45"/>
    <mergeCell ref="F33:G33"/>
  </mergeCells>
  <phoneticPr fontId="1"/>
  <conditionalFormatting sqref="F6:G7 G8:G10 F12:G13 G14:G17 F18 F20:G21 G22:G24 F26:G26 G27:G31 F32 F34:G34 G35:G38 F40:G42 G43:G45 F46:G47">
    <cfRule type="cellIs" dxfId="0" priority="1" stopIfTrue="1" operator="lessThan">
      <formula>0</formula>
    </cfRule>
  </conditionalFormatting>
  <pageMargins left="0.25" right="0.25" top="0.75" bottom="0.75" header="0.3" footer="0.3"/>
  <pageSetup fitToHeight="0" orientation="portrait" r:id="rId1"/>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記入シート（実写）</vt:lpstr>
      <vt:lpstr>提出用シート(実写）</vt:lpstr>
      <vt:lpstr>記入シート（アニメ）</vt:lpstr>
      <vt:lpstr>提出用シート (アニメ)</vt:lpstr>
      <vt:lpstr>撮影総合スケジュール書式サンプル</vt:lpstr>
      <vt:lpstr>資金調達計画書式サンプル</vt:lpstr>
      <vt:lpstr>資金調達計画書式サンプル!Print_Area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ikedakaori</cp:lastModifiedBy>
  <cp:lastPrinted>2020-12-15T08:17:03Z</cp:lastPrinted>
  <dcterms:modified xsi:type="dcterms:W3CDTF">2020-12-15T08:17:18Z</dcterms:modified>
</cp:coreProperties>
</file>